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8BD0106D-6BF1-445F-9E50-0256705585A9}" xr6:coauthVersionLast="36" xr6:coauthVersionMax="36" xr10:uidLastSave="{00000000-0000-0000-0000-000000000000}"/>
  <bookViews>
    <workbookView xWindow="0" yWindow="0" windowWidth="28800" windowHeight="12060" xr2:uid="{00000000-000D-0000-FFFF-FFFF00000000}"/>
  </bookViews>
  <sheets>
    <sheet name="114.4" sheetId="1" r:id="rId1"/>
    <sheet name="114.4 (素)" sheetId="2" r:id="rId2"/>
  </sheets>
  <calcPr calcId="191029"/>
  <extLst>
    <ext uri="GoogleSheetsCustomDataVersion2">
      <go:sheetsCustomData xmlns:go="http://customooxmlschemas.google.com/" r:id="rId6" roundtripDataChecksum="51Vce9TQJKGuDAfuaKe6uNrK4Yl+ZZspaQ4u0RvMyGI="/>
    </ext>
  </extLst>
</workbook>
</file>

<file path=xl/calcChain.xml><?xml version="1.0" encoding="utf-8"?>
<calcChain xmlns="http://schemas.openxmlformats.org/spreadsheetml/2006/main">
  <c r="B61" i="1" l="1"/>
  <c r="B60" i="1"/>
  <c r="O32" i="2"/>
  <c r="N32" i="2"/>
  <c r="M32" i="2"/>
  <c r="L32" i="2"/>
  <c r="K32" i="2"/>
  <c r="J32" i="2"/>
  <c r="V31" i="2"/>
  <c r="U31" i="2"/>
  <c r="T31" i="2"/>
  <c r="S31" i="2"/>
  <c r="R31" i="2"/>
  <c r="Q31"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W25" i="2" s="1"/>
  <c r="R25" i="2"/>
  <c r="Q25" i="2"/>
  <c r="V24" i="2"/>
  <c r="U24" i="2"/>
  <c r="T24" i="2"/>
  <c r="S24" i="2"/>
  <c r="R24" i="2"/>
  <c r="Q24" i="2"/>
  <c r="V23" i="2"/>
  <c r="U23" i="2"/>
  <c r="T23" i="2"/>
  <c r="S23" i="2"/>
  <c r="R23" i="2"/>
  <c r="Q23" i="2"/>
  <c r="V22" i="2"/>
  <c r="U22" i="2"/>
  <c r="T22" i="2"/>
  <c r="S22" i="2"/>
  <c r="R22" i="2"/>
  <c r="Q22" i="2"/>
  <c r="V21" i="2"/>
  <c r="U21" i="2"/>
  <c r="T21" i="2"/>
  <c r="S21" i="2"/>
  <c r="R21" i="2"/>
  <c r="Q21" i="2"/>
  <c r="W21" i="2" s="1"/>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U32" i="2" s="1"/>
  <c r="T11" i="2"/>
  <c r="S11" i="2"/>
  <c r="R11" i="2"/>
  <c r="Q11" i="2"/>
  <c r="V10" i="2"/>
  <c r="U10" i="2"/>
  <c r="T10" i="2"/>
  <c r="S10" i="2"/>
  <c r="R10" i="2"/>
  <c r="Q10" i="2"/>
  <c r="O32" i="1"/>
  <c r="N32" i="1"/>
  <c r="M32" i="1"/>
  <c r="L32" i="1"/>
  <c r="K32" i="1"/>
  <c r="J32" i="1"/>
  <c r="Q11" i="1"/>
  <c r="W11" i="1" s="1"/>
  <c r="R11" i="1"/>
  <c r="S11" i="1"/>
  <c r="T11" i="1"/>
  <c r="U11" i="1"/>
  <c r="V11" i="1"/>
  <c r="Q12" i="1"/>
  <c r="R12" i="1"/>
  <c r="S12" i="1"/>
  <c r="T12" i="1"/>
  <c r="U12" i="1"/>
  <c r="V12" i="1"/>
  <c r="Q13" i="1"/>
  <c r="R13" i="1"/>
  <c r="S13" i="1"/>
  <c r="T13" i="1"/>
  <c r="U13" i="1"/>
  <c r="V13" i="1"/>
  <c r="Q14" i="1"/>
  <c r="R14" i="1"/>
  <c r="S14" i="1"/>
  <c r="T14" i="1"/>
  <c r="U14" i="1"/>
  <c r="V14" i="1"/>
  <c r="W14" i="1"/>
  <c r="Q15" i="1"/>
  <c r="R15" i="1"/>
  <c r="S15" i="1"/>
  <c r="T15" i="1"/>
  <c r="U15" i="1"/>
  <c r="V15" i="1"/>
  <c r="Q16" i="1"/>
  <c r="R16" i="1"/>
  <c r="S16" i="1"/>
  <c r="T16" i="1"/>
  <c r="U16" i="1"/>
  <c r="V16" i="1"/>
  <c r="Q17" i="1"/>
  <c r="R17" i="1"/>
  <c r="S17" i="1"/>
  <c r="T17" i="1"/>
  <c r="U17" i="1"/>
  <c r="V17" i="1"/>
  <c r="Q18" i="1"/>
  <c r="R18" i="1"/>
  <c r="S18" i="1"/>
  <c r="T18" i="1"/>
  <c r="U18" i="1"/>
  <c r="V18" i="1"/>
  <c r="Q19" i="1"/>
  <c r="R19" i="1"/>
  <c r="S19" i="1"/>
  <c r="T19" i="1"/>
  <c r="U19" i="1"/>
  <c r="V19" i="1"/>
  <c r="Q20" i="1"/>
  <c r="R20" i="1"/>
  <c r="S20" i="1"/>
  <c r="T20" i="1"/>
  <c r="U20" i="1"/>
  <c r="V20" i="1"/>
  <c r="Q21" i="1"/>
  <c r="R21" i="1"/>
  <c r="S21" i="1"/>
  <c r="T21" i="1"/>
  <c r="U21" i="1"/>
  <c r="W21" i="1" s="1"/>
  <c r="V21" i="1"/>
  <c r="Q22" i="1"/>
  <c r="R22" i="1"/>
  <c r="S22" i="1"/>
  <c r="T22" i="1"/>
  <c r="U22" i="1"/>
  <c r="V22" i="1"/>
  <c r="Q23" i="1"/>
  <c r="R23" i="1"/>
  <c r="S23" i="1"/>
  <c r="T23" i="1"/>
  <c r="U23" i="1"/>
  <c r="V23" i="1"/>
  <c r="Q24" i="1"/>
  <c r="R24" i="1"/>
  <c r="S24" i="1"/>
  <c r="T24" i="1"/>
  <c r="U24" i="1"/>
  <c r="V24" i="1"/>
  <c r="Q25" i="1"/>
  <c r="R25" i="1"/>
  <c r="S25" i="1"/>
  <c r="T25" i="1"/>
  <c r="U25" i="1"/>
  <c r="V25" i="1"/>
  <c r="Q26" i="1"/>
  <c r="R26" i="1"/>
  <c r="W26" i="1" s="1"/>
  <c r="S26" i="1"/>
  <c r="T26" i="1"/>
  <c r="U26" i="1"/>
  <c r="V26" i="1"/>
  <c r="Q27" i="1"/>
  <c r="R27" i="1"/>
  <c r="S27" i="1"/>
  <c r="T27" i="1"/>
  <c r="U27" i="1"/>
  <c r="V27" i="1"/>
  <c r="Q28" i="1"/>
  <c r="R28" i="1"/>
  <c r="S28" i="1"/>
  <c r="T28" i="1"/>
  <c r="U28" i="1"/>
  <c r="V28" i="1"/>
  <c r="Q29" i="1"/>
  <c r="R29" i="1"/>
  <c r="S29" i="1"/>
  <c r="T29" i="1"/>
  <c r="U29" i="1"/>
  <c r="V29" i="1"/>
  <c r="Q30" i="1"/>
  <c r="R30" i="1"/>
  <c r="S30" i="1"/>
  <c r="T30" i="1"/>
  <c r="U30" i="1"/>
  <c r="V30" i="1"/>
  <c r="Q31" i="1"/>
  <c r="R31" i="1"/>
  <c r="S31" i="1"/>
  <c r="T31" i="1"/>
  <c r="U31" i="1"/>
  <c r="V31" i="1"/>
  <c r="V32" i="2" l="1"/>
  <c r="W23" i="2"/>
  <c r="W30" i="1"/>
  <c r="W28" i="1"/>
  <c r="W24" i="1"/>
  <c r="W22" i="1"/>
  <c r="Q32" i="2"/>
  <c r="W12" i="2"/>
  <c r="W14" i="2"/>
  <c r="W31" i="2"/>
  <c r="P31" i="2" s="1"/>
  <c r="R32" i="2"/>
  <c r="W20" i="2"/>
  <c r="W22" i="2"/>
  <c r="W24" i="2"/>
  <c r="W26" i="2"/>
  <c r="W20" i="1"/>
  <c r="W18" i="1"/>
  <c r="W16" i="1"/>
  <c r="W12" i="1"/>
  <c r="S32" i="2"/>
  <c r="W30" i="2"/>
  <c r="P30" i="2" s="1"/>
  <c r="T32" i="2"/>
  <c r="W27" i="1"/>
  <c r="W19" i="2"/>
  <c r="W28" i="2"/>
  <c r="W16" i="2"/>
  <c r="W25" i="1"/>
  <c r="W17" i="2"/>
  <c r="W23" i="1"/>
  <c r="W17" i="1"/>
  <c r="W27" i="2"/>
  <c r="W29" i="2"/>
  <c r="P29" i="2" s="1"/>
  <c r="W29" i="1"/>
  <c r="W31" i="1"/>
  <c r="W15" i="2"/>
  <c r="W19" i="1"/>
  <c r="W15" i="1"/>
  <c r="W13" i="1"/>
  <c r="W13" i="2"/>
  <c r="W11" i="2"/>
  <c r="W18" i="2"/>
  <c r="W10" i="2"/>
  <c r="A61" i="2"/>
  <c r="A60" i="2"/>
  <c r="V10" i="1"/>
  <c r="V32" i="1" s="1"/>
  <c r="U10" i="1"/>
  <c r="U32" i="1" s="1"/>
  <c r="T10" i="1"/>
  <c r="T32" i="1" s="1"/>
  <c r="S10" i="1"/>
  <c r="S32" i="1" s="1"/>
  <c r="R10" i="1"/>
  <c r="R32" i="1" s="1"/>
  <c r="Q10" i="1"/>
  <c r="Q32" i="1" l="1"/>
  <c r="W10" i="1"/>
  <c r="W32" i="1" s="1"/>
  <c r="P32" i="2"/>
  <c r="W32" i="2"/>
  <c r="P30" i="1"/>
  <c r="P31" i="1"/>
  <c r="P29" i="1"/>
  <c r="P32" i="1" s="1"/>
</calcChain>
</file>

<file path=xl/sharedStrings.xml><?xml version="1.0" encoding="utf-8"?>
<sst xmlns="http://schemas.openxmlformats.org/spreadsheetml/2006/main" count="422" uniqueCount="182">
  <si>
    <t xml:space="preserve">家長請透過左上角QRCode掃描後進入營養午餐網頁連結官網食材登錄平臺查詢相關的食品安全，若相關問題可直接撥午餐06-3559451 轉836                                                                                      </t>
  </si>
  <si>
    <t>主　　編：方建良（校長）</t>
  </si>
  <si>
    <t xml:space="preserve">   執行編輯：許瑛珍（執行秘書）</t>
  </si>
  <si>
    <t>編　　審：台南市立安順國小</t>
  </si>
  <si>
    <t>http://class.tn.edu.tw/modules/tad_web/link.php?WebID=4043&amp;LinkID=4348</t>
  </si>
  <si>
    <t xml:space="preserve">                出版日期：中華民國114年4月1日</t>
  </si>
  <si>
    <t xml:space="preserve">                                                                                      食譜設計：戴秀梅 (營養師)</t>
  </si>
  <si>
    <r>
      <rPr>
        <sz val="16"/>
        <color theme="1"/>
        <rFont val="Arial"/>
        <family val="2"/>
      </rPr>
      <t xml:space="preserve">              114</t>
    </r>
    <r>
      <rPr>
        <sz val="16"/>
        <color theme="1"/>
        <rFont val="細明體"/>
        <family val="3"/>
        <charset val="136"/>
      </rPr>
      <t>年</t>
    </r>
    <r>
      <rPr>
        <sz val="16"/>
        <color theme="1"/>
        <rFont val="Arial"/>
        <family val="2"/>
      </rPr>
      <t>4</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</si>
  <si>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</si>
  <si>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</si>
  <si>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</si>
  <si>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</si>
  <si>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</si>
  <si>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</si>
  <si>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</si>
  <si>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</si>
  <si>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</si>
  <si>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</si>
  <si>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</si>
  <si>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</si>
  <si>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</si>
  <si>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</si>
  <si>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</si>
  <si>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</si>
  <si>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</si>
  <si>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二</t>
  </si>
  <si>
    <t>胚芽飯</t>
  </si>
  <si>
    <t>咕咾魚</t>
  </si>
  <si>
    <t>扁魚白菜</t>
  </si>
  <si>
    <t>蔥香豆干</t>
  </si>
  <si>
    <t>三</t>
  </si>
  <si>
    <t>鮮筍瘦肉粥</t>
  </si>
  <si>
    <t>披薩</t>
  </si>
  <si>
    <t>香酥肉鬆</t>
  </si>
  <si>
    <t>四</t>
  </si>
  <si>
    <t>兒童節放假</t>
  </si>
  <si>
    <t>五</t>
  </si>
  <si>
    <t>清明節放假</t>
  </si>
  <si>
    <t xml:space="preserve">一 </t>
  </si>
  <si>
    <t>白飯</t>
  </si>
  <si>
    <t>照燒雞</t>
  </si>
  <si>
    <t>有機蔬菜</t>
  </si>
  <si>
    <t>芝麻帶根</t>
  </si>
  <si>
    <t>蕃茄玉米湯</t>
  </si>
  <si>
    <t>泰式里肌</t>
  </si>
  <si>
    <t>滷蛋</t>
  </si>
  <si>
    <t>蒜香萵苣</t>
  </si>
  <si>
    <t>蛋酥肉燥白菜湯</t>
  </si>
  <si>
    <t>豆菜麵</t>
  </si>
  <si>
    <t>肉絲炒麵料</t>
  </si>
  <si>
    <t>小米飯</t>
  </si>
  <si>
    <t>可樂豬腳</t>
  </si>
  <si>
    <t>花生油泡</t>
  </si>
  <si>
    <t>紫菜蛋花湯</t>
  </si>
  <si>
    <t>國產豆漿</t>
  </si>
  <si>
    <t>五穀飯</t>
  </si>
  <si>
    <t xml:space="preserve">  滷雞排</t>
  </si>
  <si>
    <t xml:space="preserve">蒜香胡瓜 </t>
  </si>
  <si>
    <t>洋蔥肉絲</t>
  </si>
  <si>
    <t>蘿蔔海帶湯</t>
  </si>
  <si>
    <t>京醬肉絲</t>
  </si>
  <si>
    <t>滷油豆腐</t>
  </si>
  <si>
    <t>黃豆芽湯</t>
  </si>
  <si>
    <t>鹽酥雞</t>
  </si>
  <si>
    <t>玉米肉末</t>
  </si>
  <si>
    <t>毛豆莢</t>
  </si>
  <si>
    <t>關東煮</t>
  </si>
  <si>
    <t>白油麵</t>
  </si>
  <si>
    <t>茶葉蛋</t>
  </si>
  <si>
    <t>拌小黃瓜</t>
  </si>
  <si>
    <t>肉羹麵羹料</t>
  </si>
  <si>
    <t>肉羹麵羹</t>
  </si>
  <si>
    <t>泡菜肉片</t>
  </si>
  <si>
    <t>榨菜肉絲</t>
  </si>
  <si>
    <t>紅棗雞</t>
  </si>
  <si>
    <t>麻油米血</t>
  </si>
  <si>
    <t>珊瑚炒蛋</t>
  </si>
  <si>
    <t>竹筍湯</t>
  </si>
  <si>
    <t>玉米濃湯</t>
  </si>
  <si>
    <t>藜麥飯</t>
  </si>
  <si>
    <t>醬燒肉片</t>
  </si>
  <si>
    <t>蝦米白菜</t>
  </si>
  <si>
    <t>芹香甜不辣</t>
  </si>
  <si>
    <t>豆薯肉絲湯</t>
  </si>
  <si>
    <t>宮保雞丁</t>
  </si>
  <si>
    <t>香蒜黑豆干</t>
  </si>
  <si>
    <t>蒲瓜排骨湯</t>
  </si>
  <si>
    <t>滷丸</t>
  </si>
  <si>
    <t>羅宋湯</t>
  </si>
  <si>
    <t>月平均</t>
  </si>
  <si>
    <t xml:space="preserve">備註： 1.遇特殊狀況（如颱風、退貨、物價上揚）變動食譜  </t>
  </si>
  <si>
    <r>
      <rPr>
        <sz val="11"/>
        <color theme="1"/>
        <rFont val="華康少女文字w5"/>
        <family val="3"/>
        <charset val="136"/>
      </rPr>
      <t xml:space="preserve">           2.水果</t>
    </r>
    <r>
      <rPr>
        <sz val="11"/>
        <color theme="1"/>
        <rFont val="新細明體"/>
        <family val="1"/>
        <charset val="136"/>
      </rPr>
      <t>、有機蔬菜</t>
    </r>
    <r>
      <rPr>
        <sz val="11"/>
        <color theme="1"/>
        <rFont val="華康少女文字w5"/>
        <family val="3"/>
        <charset val="136"/>
      </rPr>
      <t>係暫定</t>
    </r>
  </si>
  <si>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</si>
  <si>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</si>
  <si>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</si>
  <si>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</si>
  <si>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</si>
  <si>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</si>
  <si>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</si>
  <si>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</si>
  <si>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</si>
  <si>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供應人數：35人</t>
  </si>
  <si>
    <t>醋溜白菜</t>
  </si>
  <si>
    <t>芹香豆干</t>
  </si>
  <si>
    <t>鮮筍粥</t>
  </si>
  <si>
    <t>照燒素雞</t>
  </si>
  <si>
    <t>有機時蔬</t>
  </si>
  <si>
    <t>腰果杏鮑菇</t>
  </si>
  <si>
    <t>素炒萵苣</t>
  </si>
  <si>
    <t>素肉燥白菜湯</t>
  </si>
  <si>
    <t>素肉排</t>
  </si>
  <si>
    <t>火腿炒麵</t>
  </si>
  <si>
    <t>可樂素豬腳</t>
  </si>
  <si>
    <t>香拌黑豆干</t>
  </si>
  <si>
    <t xml:space="preserve">素炒胡瓜 </t>
  </si>
  <si>
    <t>香滷桂竹筍</t>
  </si>
  <si>
    <t>鹽酥杏鮑菇</t>
  </si>
  <si>
    <t>拌三絲</t>
  </si>
  <si>
    <t>榨菜敏豆</t>
  </si>
  <si>
    <t>紅棗素雞</t>
  </si>
  <si>
    <t>豆薯湯</t>
  </si>
  <si>
    <t xml:space="preserve">           2.水果係暫定</t>
  </si>
  <si>
    <t xml:space="preserve"> 2.水果、有機蔬菜係暫定</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</si>
  <si>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</si>
  <si>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</si>
  <si>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</si>
  <si>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</si>
  <si>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</si>
  <si>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</si>
  <si>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</si>
  <si>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</si>
  <si>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</si>
  <si>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</si>
  <si>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</si>
  <si>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</si>
  <si>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</si>
  <si>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</si>
  <si>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</si>
  <si>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</si>
  <si>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</si>
  <si>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rPr>
      <t xml:space="preserve"> </t>
    </r>
    <r>
      <rPr>
        <b/>
        <sz val="13"/>
        <color theme="1"/>
        <rFont val="新細明體"/>
        <family val="1"/>
        <charset val="136"/>
      </rPr>
      <t>※二、班級用餐人數：</t>
    </r>
  </si>
  <si>
    <r>
      <rPr>
        <sz val="13"/>
        <color theme="1"/>
        <rFont val="PMingLiu"/>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</si>
  <si>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</si>
  <si>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rPr>
      <t>※</t>
    </r>
    <r>
      <rPr>
        <sz val="13"/>
        <color theme="1"/>
        <rFont val="新細明體"/>
        <family val="1"/>
        <charset val="136"/>
      </rPr>
      <t>本表請調查完後交回午餐廚房喔，以利隨時調整各班級份數、供應量。</t>
    </r>
  </si>
  <si>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</si>
  <si>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</si>
  <si>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</si>
  <si>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</si>
  <si>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</si>
  <si>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rPr>
      <t xml:space="preserve"> </t>
    </r>
    <r>
      <rPr>
        <b/>
        <sz val="13"/>
        <color theme="1"/>
        <rFont val="新細明體"/>
        <family val="1"/>
        <charset val="136"/>
      </rPr>
      <t>※二、班級用餐人數：</t>
    </r>
  </si>
  <si>
    <r>
      <rPr>
        <sz val="13"/>
        <color theme="1"/>
        <rFont val="PMingLiu"/>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</si>
  <si>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rPr>
      <t>※</t>
    </r>
    <r>
      <rPr>
        <sz val="13"/>
        <color theme="1"/>
        <rFont val="新細明體"/>
        <family val="1"/>
        <charset val="136"/>
      </rPr>
      <t>本表請調查完後交回午餐廚房喔，以利隨時調整各班級份數、供應量。</t>
    </r>
  </si>
  <si>
    <t>菜脯雞湯</t>
    <phoneticPr fontId="65" type="noConversion"/>
  </si>
  <si>
    <t>燙青菜</t>
    <phoneticPr fontId="65" type="noConversion"/>
  </si>
  <si>
    <t>4/21-4/24</t>
    <phoneticPr fontId="65" type="noConversion"/>
  </si>
  <si>
    <t>/</t>
    <phoneticPr fontId="65" type="noConversion"/>
  </si>
  <si>
    <t>帶骨肉排</t>
    <phoneticPr fontId="65" type="noConversion"/>
  </si>
  <si>
    <t>拌雙花菜</t>
    <phoneticPr fontId="65" type="noConversion"/>
  </si>
  <si>
    <t>全中運停課</t>
    <phoneticPr fontId="65" type="noConversion"/>
  </si>
  <si>
    <t>全中運停課</t>
    <phoneticPr fontId="65" type="noConversion"/>
  </si>
  <si>
    <r>
      <t xml:space="preserve">              114</t>
    </r>
    <r>
      <rPr>
        <sz val="16"/>
        <color theme="1"/>
        <rFont val="細明體"/>
        <family val="3"/>
        <charset val="136"/>
      </rPr>
      <t>年</t>
    </r>
    <r>
      <rPr>
        <sz val="16"/>
        <color theme="1"/>
        <rFont val="Arial"/>
        <family val="2"/>
      </rPr>
      <t>4</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r>
      <rPr>
        <sz val="16"/>
        <color theme="1"/>
        <rFont val="Arial"/>
        <family val="2"/>
      </rPr>
      <t>(</t>
    </r>
    <r>
      <rPr>
        <sz val="16"/>
        <color theme="1"/>
        <rFont val="細明體"/>
        <family val="3"/>
        <charset val="136"/>
      </rPr>
      <t>素</t>
    </r>
    <r>
      <rPr>
        <sz val="16"/>
        <color theme="1"/>
        <rFont val="Arial"/>
        <family val="2"/>
      </rPr>
      <t>)</t>
    </r>
    <phoneticPr fontId="65" type="noConversion"/>
  </si>
  <si>
    <t>台南市安順國小114.4月份學校供應量反映表</t>
    <phoneticPr fontId="65"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</si>
  <si>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114年 4月1日</t>
    </r>
    <phoneticPr fontId="65" type="noConversion"/>
  </si>
  <si>
    <t xml:space="preserve">                供應人數：2360人</t>
    <phoneticPr fontId="65" type="noConversion"/>
  </si>
  <si>
    <t>皮蛋瘦肉粥料</t>
    <phoneticPr fontId="65" type="noConversion"/>
  </si>
  <si>
    <t>皮蛋瘦肉粥</t>
    <phoneticPr fontId="65" type="noConversion"/>
  </si>
  <si>
    <t>蒜香青花</t>
    <phoneticPr fontId="65" type="noConversion"/>
  </si>
  <si>
    <t>茶葉蛋</t>
    <phoneticPr fontId="65" type="noConversion"/>
  </si>
  <si>
    <t>紫菜蛋花湯</t>
    <phoneticPr fontId="65" type="noConversion"/>
  </si>
  <si>
    <t>香菇雞湯</t>
    <phoneticPr fontId="65" type="noConversion"/>
  </si>
  <si>
    <t>燙青菜</t>
    <phoneticPr fontId="65" type="noConversion"/>
  </si>
  <si>
    <t>熟烤雞翅</t>
    <phoneticPr fontId="65" type="noConversion"/>
  </si>
  <si>
    <t>熟烤雞腿排</t>
    <phoneticPr fontId="65" type="noConversion"/>
  </si>
  <si>
    <t>香菇雞湯</t>
    <phoneticPr fontId="65" type="noConversion"/>
  </si>
  <si>
    <t>素炒青花</t>
    <phoneticPr fontId="65" type="noConversion"/>
  </si>
  <si>
    <t>龍鳳腿</t>
    <phoneticPr fontId="65" type="noConversion"/>
  </si>
  <si>
    <t xml:space="preserve">蝦皮高麗菜 </t>
    <phoneticPr fontId="65" type="noConversion"/>
  </si>
  <si>
    <t xml:space="preserve">素炒高麗菜 </t>
    <phoneticPr fontId="65" type="noConversion"/>
  </si>
  <si>
    <t>素菜鬆</t>
    <phoneticPr fontId="65" type="noConversion"/>
  </si>
  <si>
    <t>牛蒡排</t>
    <phoneticPr fontId="65" type="noConversion"/>
  </si>
  <si>
    <t xml:space="preserve">麥克雞塊 *2  </t>
    <phoneticPr fontId="65" type="noConversion"/>
  </si>
  <si>
    <t>麥克雞塊 *2</t>
    <phoneticPr fontId="6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</si>
</sst>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
  </numFmts>
  <fonts count="71">
    <font>
      <sz val="12"/>
      <color theme="1"/>
      <name val="Calibri"/>
      <scheme val="minor"/>
    </font>
    <font>
      <sz val="11"/>
      <color theme="1"/>
      <name val="BiauKai"/>
    </font>
    <font>
      <sz val="9"/>
      <color theme="1"/>
      <name val="PMingLiu"/>
    </font>
    <font>
      <sz val="12"/>
      <color theme="1"/>
      <name val="MingLiu"/>
      <family val="3"/>
      <charset val="136"/>
    </font>
    <font>
      <sz val="11"/>
      <color theme="1"/>
      <name val="PMingLiu"/>
    </font>
    <font>
      <u/>
      <sz val="9"/>
      <color theme="10"/>
      <name val="PMingLiu"/>
    </font>
    <font>
      <sz val="16"/>
      <color theme="1"/>
      <name val="Arial"/>
      <family val="2"/>
    </font>
    <font>
      <sz val="8"/>
      <color theme="1"/>
      <name val="PMingLiu"/>
    </font>
    <font>
      <sz val="6"/>
      <color theme="1"/>
      <name val="Calibri"/>
      <family val="2"/>
    </font>
    <font>
      <sz val="9"/>
      <color theme="1"/>
      <name val="Twentieth Century"/>
    </font>
    <font>
      <sz val="10"/>
      <color theme="1"/>
      <name val="PMingLiu"/>
    </font>
    <font>
      <sz val="6"/>
      <color theme="1"/>
      <name val="PMingLiu"/>
    </font>
    <font>
      <sz val="12"/>
      <name val="Calibri"/>
      <family val="2"/>
    </font>
    <font>
      <sz val="12"/>
      <color theme="1"/>
      <name val="Calibri"/>
      <family val="2"/>
    </font>
    <font>
      <sz val="10"/>
      <color theme="1"/>
      <name val="BiauKai"/>
    </font>
    <font>
      <sz val="10"/>
      <color theme="1"/>
      <name val="MingLiu"/>
      <family val="3"/>
      <charset val="136"/>
    </font>
    <font>
      <sz val="9"/>
      <color theme="1"/>
      <name val="MingLiu"/>
      <family val="3"/>
      <charset val="136"/>
    </font>
    <font>
      <sz val="8"/>
      <color theme="1"/>
      <name val="Microsoft JhengHei"/>
      <family val="2"/>
      <charset val="136"/>
    </font>
    <font>
      <sz val="8"/>
      <color theme="1"/>
      <name val="Times New Roman"/>
      <family val="1"/>
    </font>
    <font>
      <sz val="8"/>
      <color theme="1"/>
      <name val="MingLiu"/>
      <family val="3"/>
      <charset val="136"/>
    </font>
    <font>
      <sz val="12"/>
      <color rgb="FF0000CC"/>
      <name val="MingLiu"/>
      <family val="3"/>
      <charset val="136"/>
    </font>
    <font>
      <sz val="12"/>
      <color theme="1"/>
      <name val="PMingLiu"/>
    </font>
    <font>
      <sz val="8"/>
      <color theme="1"/>
      <name val="Calibri"/>
      <family val="2"/>
    </font>
    <font>
      <sz val="10"/>
      <color theme="1"/>
      <name val="Microsoft JhengHei"/>
      <family val="2"/>
      <charset val="136"/>
    </font>
    <font>
      <sz val="10"/>
      <color rgb="FF0000CC"/>
      <name val="MingLiu"/>
      <family val="3"/>
      <charset val="136"/>
    </font>
    <font>
      <sz val="10"/>
      <color theme="1"/>
      <name val="Calibri"/>
      <family val="2"/>
    </font>
    <font>
      <sz val="10"/>
      <color rgb="FF000000"/>
      <name val="MingLiu"/>
      <family val="3"/>
      <charset val="136"/>
    </font>
    <font>
      <sz val="10"/>
      <color rgb="FF000000"/>
      <name val="BiauKai"/>
    </font>
    <font>
      <sz val="11"/>
      <color rgb="FF0000CC"/>
      <name val="MingLiu"/>
      <family val="3"/>
      <charset val="136"/>
    </font>
    <font>
      <sz val="11"/>
      <color rgb="FF0000CC"/>
      <name val="Microsoft JhengHei"/>
      <family val="2"/>
      <charset val="136"/>
    </font>
    <font>
      <sz val="11"/>
      <color theme="1"/>
      <name val="Microsoft JhengHei"/>
      <family val="2"/>
      <charset val="136"/>
    </font>
    <font>
      <sz val="9"/>
      <color theme="1"/>
      <name val="BiauKai"/>
    </font>
    <font>
      <sz val="11"/>
      <color theme="1"/>
      <name val="MingLiu"/>
      <family val="3"/>
      <charset val="136"/>
    </font>
    <font>
      <sz val="10"/>
      <color rgb="FF000000"/>
      <name val="DFKai-SB"/>
    </font>
    <font>
      <sz val="9"/>
      <color theme="1"/>
      <name val="DFKai-SB"/>
    </font>
    <font>
      <sz val="10"/>
      <color theme="1"/>
      <name val="DFKai-SB"/>
    </font>
    <font>
      <sz val="6"/>
      <color rgb="FF000000"/>
      <name val="PMingLiu"/>
    </font>
    <font>
      <sz val="8"/>
      <color rgb="FF000000"/>
      <name val="PMingLiu"/>
    </font>
    <font>
      <sz val="11"/>
      <color theme="1"/>
      <name val="Arial"/>
      <family val="2"/>
    </font>
    <font>
      <sz val="8"/>
      <color rgb="FF000000"/>
      <name val="Times New Roman"/>
      <family val="1"/>
    </font>
    <font>
      <sz val="12"/>
      <color theme="1"/>
      <name val="Arial"/>
      <family val="2"/>
    </font>
    <font>
      <sz val="11"/>
      <color rgb="FF000000"/>
      <name val="MingLiu"/>
      <family val="3"/>
      <charset val="136"/>
    </font>
    <font>
      <sz val="12"/>
      <color rgb="FF000000"/>
      <name val="MingLiu"/>
      <family val="3"/>
      <charset val="136"/>
    </font>
    <font>
      <sz val="8"/>
      <color rgb="FF000000"/>
      <name val="MingLiu"/>
      <family val="3"/>
      <charset val="136"/>
    </font>
    <font>
      <sz val="12"/>
      <color rgb="FF000000"/>
      <name val="PMingLiu"/>
    </font>
    <font>
      <sz val="10"/>
      <color rgb="FF000000"/>
      <name val="Twentieth Century"/>
    </font>
    <font>
      <sz val="6"/>
      <color rgb="FF000000"/>
      <name val="MingLiu"/>
      <family val="3"/>
      <charset val="136"/>
    </font>
    <font>
      <sz val="9"/>
      <color theme="1"/>
      <name val="Times New Roman"/>
      <family val="1"/>
    </font>
    <font>
      <sz val="11"/>
      <color theme="1"/>
      <name val="Times New Roman"/>
      <family val="1"/>
    </font>
    <font>
      <sz val="12"/>
      <color theme="1"/>
      <name val="華康少女文字w5"/>
      <family val="3"/>
      <charset val="136"/>
    </font>
    <font>
      <sz val="11"/>
      <color theme="1"/>
      <name val="華康少女文字w5"/>
      <family val="3"/>
      <charset val="136"/>
    </font>
    <font>
      <sz val="10"/>
      <color rgb="FF660066"/>
      <name val="Calibri"/>
      <family val="2"/>
    </font>
    <font>
      <b/>
      <sz val="18"/>
      <color theme="1"/>
      <name val="PMingLiu"/>
    </font>
    <font>
      <u/>
      <sz val="17"/>
      <color theme="10"/>
      <name val="PMingLiu"/>
    </font>
    <font>
      <sz val="12"/>
      <color theme="1"/>
      <name val="BiauKai"/>
    </font>
    <font>
      <sz val="9"/>
      <color rgb="FF0000CC"/>
      <name val="MingLiu"/>
      <family val="3"/>
      <charset val="136"/>
    </font>
    <font>
      <sz val="8"/>
      <color theme="1"/>
      <name val="DFKai-SB"/>
    </font>
    <font>
      <sz val="13"/>
      <color theme="1"/>
      <name val="Calibri"/>
      <family val="2"/>
    </font>
    <font>
      <b/>
      <sz val="13"/>
      <color theme="1"/>
      <name val="PMingLiu"/>
    </font>
    <font>
      <sz val="13"/>
      <color theme="1"/>
      <name val="PMingLiu"/>
    </font>
    <font>
      <sz val="16"/>
      <color theme="1"/>
      <name val="細明體"/>
      <family val="3"/>
      <charset val="136"/>
    </font>
    <font>
      <sz val="11"/>
      <color theme="1"/>
      <name val="新細明體"/>
      <family val="1"/>
      <charset val="136"/>
    </font>
    <font>
      <sz val="13"/>
      <color theme="1"/>
      <name val="新細明體"/>
      <family val="1"/>
      <charset val="136"/>
    </font>
    <font>
      <u/>
      <sz val="13"/>
      <color theme="1"/>
      <name val="新細明體"/>
      <family val="1"/>
      <charset val="136"/>
    </font>
    <font>
      <b/>
      <sz val="13"/>
      <color theme="1"/>
      <name val="新細明體"/>
      <family val="1"/>
      <charset val="136"/>
    </font>
    <font>
      <sz val="9"/>
      <name val="Calibri"/>
      <family val="3"/>
      <charset val="136"/>
      <scheme val="minor"/>
    </font>
    <font>
      <sz val="12"/>
      <color rgb="FF0000CC"/>
      <name val="Microsoft JhengHei"/>
      <family val="2"/>
      <charset val="136"/>
    </font>
    <font>
      <sz val="8"/>
      <color theme="1"/>
      <name val="BiauKai"/>
    </font>
    <font>
      <sz val="10"/>
      <color theme="1"/>
      <name val="細明體"/>
      <family val="3"/>
      <charset val="136"/>
    </font>
    <font>
      <sz val="12"/>
      <color rgb="FF0000CC"/>
      <name val="Calibri"/>
      <family val="3"/>
      <charset val="136"/>
      <scheme val="minor"/>
    </font>
    <font>
      <sz val="6"/>
      <color rgb="FF0000CC"/>
      <name val="MingLiu"/>
      <family val="3"/>
      <charset val="136"/>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2">
    <xf numFmtId="0" fontId="0" fillId="0" borderId="0" xfId="0" applyFont="1" applyAlignment="1">
      <alignment vertical="center"/>
    </xf>
    <xf numFmtId="0" fontId="4" fillId="0" borderId="0" xfId="0" applyFont="1" applyAlignment="1">
      <alignment vertical="center"/>
    </xf>
    <xf numFmtId="0" fontId="7" fillId="0" borderId="2" xfId="0" applyFont="1" applyBorder="1" applyAlignment="1">
      <alignment vertical="center" wrapText="1"/>
    </xf>
    <xf numFmtId="0" fontId="13" fillId="0" borderId="4" xfId="0" applyFont="1" applyBorder="1" applyAlignment="1">
      <alignment vertical="center"/>
    </xf>
    <xf numFmtId="176" fontId="9" fillId="0" borderId="2"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4" xfId="0" applyFont="1" applyBorder="1" applyAlignment="1">
      <alignment horizontal="right" vertical="center" wrapText="1"/>
    </xf>
    <xf numFmtId="0" fontId="7" fillId="0" borderId="2" xfId="0" applyFont="1" applyBorder="1" applyAlignment="1">
      <alignment horizontal="right" vertical="center" wrapText="1"/>
    </xf>
    <xf numFmtId="1" fontId="14" fillId="0" borderId="4" xfId="0" applyNumberFormat="1" applyFont="1" applyBorder="1" applyAlignment="1">
      <alignment horizontal="right" vertical="center" wrapText="1"/>
    </xf>
    <xf numFmtId="0" fontId="18" fillId="0" borderId="2" xfId="0" applyFont="1" applyBorder="1" applyAlignment="1">
      <alignment horizontal="right" vertical="center" wrapText="1"/>
    </xf>
    <xf numFmtId="1" fontId="13" fillId="0" borderId="2" xfId="0" applyNumberFormat="1" applyFont="1" applyBorder="1" applyAlignment="1">
      <alignment horizontal="right" vertical="center"/>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3" fillId="0" borderId="2" xfId="0" applyFont="1" applyBorder="1" applyAlignment="1">
      <alignment horizontal="left" vertical="center" wrapText="1"/>
    </xf>
    <xf numFmtId="0" fontId="18" fillId="0" borderId="2" xfId="0" applyFont="1" applyBorder="1" applyAlignment="1">
      <alignment horizontal="left" vertical="center" wrapText="1"/>
    </xf>
    <xf numFmtId="0" fontId="7" fillId="0" borderId="2" xfId="0" applyFont="1" applyBorder="1" applyAlignment="1">
      <alignment horizontal="left" vertical="center" wrapText="1"/>
    </xf>
    <xf numFmtId="0" fontId="13" fillId="0" borderId="2" xfId="0" applyFont="1" applyBorder="1" applyAlignment="1">
      <alignmen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7" fillId="0" borderId="4" xfId="0" applyFont="1" applyBorder="1" applyAlignment="1">
      <alignment horizontal="right" vertical="center" wrapText="1"/>
    </xf>
    <xf numFmtId="0" fontId="23"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2" fillId="0" borderId="2" xfId="0" applyFont="1" applyBorder="1" applyAlignment="1">
      <alignment horizontal="center" vertical="center" wrapText="1"/>
    </xf>
    <xf numFmtId="1" fontId="14" fillId="0" borderId="2" xfId="0" applyNumberFormat="1" applyFont="1" applyBorder="1" applyAlignment="1">
      <alignment horizontal="right" vertical="center" wrapText="1"/>
    </xf>
    <xf numFmtId="0" fontId="15" fillId="0" borderId="2" xfId="0" applyFont="1" applyBorder="1" applyAlignment="1">
      <alignment horizontal="center" wrapText="1"/>
    </xf>
    <xf numFmtId="0" fontId="16"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0" xfId="0" applyFont="1" applyAlignment="1">
      <alignment vertical="center"/>
    </xf>
    <xf numFmtId="0" fontId="15" fillId="0" borderId="2" xfId="0" applyFont="1" applyBorder="1" applyAlignment="1">
      <alignment vertical="center" wrapText="1"/>
    </xf>
    <xf numFmtId="0" fontId="14" fillId="0" borderId="2" xfId="0" applyFont="1" applyBorder="1" applyAlignment="1">
      <alignment vertical="center" wrapText="1"/>
    </xf>
    <xf numFmtId="1" fontId="25" fillId="0" borderId="2" xfId="0" applyNumberFormat="1" applyFont="1" applyBorder="1" applyAlignment="1">
      <alignment horizontal="right" vertical="center"/>
    </xf>
    <xf numFmtId="0" fontId="14" fillId="0" borderId="2" xfId="0" applyFont="1" applyBorder="1" applyAlignment="1">
      <alignment horizontal="center" wrapText="1"/>
    </xf>
    <xf numFmtId="0" fontId="26" fillId="0" borderId="2" xfId="0" applyFont="1" applyBorder="1" applyAlignment="1">
      <alignment horizontal="center" wrapText="1"/>
    </xf>
    <xf numFmtId="0" fontId="27" fillId="0" borderId="2" xfId="0" applyFont="1" applyBorder="1" applyAlignment="1">
      <alignment horizontal="center" wrapText="1"/>
    </xf>
    <xf numFmtId="0" fontId="23" fillId="0" borderId="2" xfId="0" applyFont="1" applyBorder="1" applyAlignment="1">
      <alignment horizontal="center" vertical="center"/>
    </xf>
    <xf numFmtId="0" fontId="28" fillId="0" borderId="2" xfId="0" applyFont="1" applyBorder="1" applyAlignment="1">
      <alignment horizontal="center" wrapText="1"/>
    </xf>
    <xf numFmtId="0" fontId="29" fillId="0" borderId="2" xfId="0" applyFont="1" applyBorder="1" applyAlignment="1">
      <alignment horizontal="center" wrapText="1"/>
    </xf>
    <xf numFmtId="0" fontId="1" fillId="0" borderId="2" xfId="0" applyFont="1" applyBorder="1" applyAlignment="1">
      <alignment horizontal="center" wrapText="1"/>
    </xf>
    <xf numFmtId="0" fontId="8" fillId="0" borderId="2" xfId="0" applyFont="1" applyBorder="1" applyAlignment="1">
      <alignment horizontal="center" vertical="center" wrapText="1"/>
    </xf>
    <xf numFmtId="0" fontId="1"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2" xfId="0" applyFont="1" applyBorder="1" applyAlignment="1">
      <alignment horizontal="center" vertical="center" wrapText="1"/>
    </xf>
    <xf numFmtId="1" fontId="13" fillId="0" borderId="2" xfId="0" applyNumberFormat="1" applyFont="1" applyBorder="1" applyAlignment="1">
      <alignment vertical="center"/>
    </xf>
    <xf numFmtId="0" fontId="1" fillId="0" borderId="1" xfId="0" applyFont="1" applyBorder="1" applyAlignment="1">
      <alignment horizontal="center" wrapText="1"/>
    </xf>
    <xf numFmtId="0" fontId="32" fillId="0" borderId="1" xfId="0" applyFont="1" applyBorder="1" applyAlignment="1">
      <alignment horizontal="center" wrapText="1"/>
    </xf>
    <xf numFmtId="0" fontId="15" fillId="0" borderId="1" xfId="0" applyFont="1" applyBorder="1" applyAlignment="1">
      <alignment horizontal="center" wrapText="1"/>
    </xf>
    <xf numFmtId="0" fontId="30" fillId="0" borderId="1" xfId="0" applyFont="1" applyBorder="1" applyAlignment="1">
      <alignment horizontal="center" wrapText="1"/>
    </xf>
    <xf numFmtId="0" fontId="33"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2" xfId="0" applyFont="1" applyBorder="1" applyAlignment="1">
      <alignment horizontal="center" vertical="center" wrapText="1"/>
    </xf>
    <xf numFmtId="1" fontId="38" fillId="0" borderId="2" xfId="0" applyNumberFormat="1" applyFont="1" applyBorder="1" applyAlignment="1">
      <alignment vertical="center"/>
    </xf>
    <xf numFmtId="0" fontId="40" fillId="0" borderId="0" xfId="0" applyFont="1" applyAlignment="1">
      <alignment vertical="center"/>
    </xf>
    <xf numFmtId="0" fontId="41" fillId="0" borderId="2" xfId="0" applyFont="1" applyBorder="1" applyAlignment="1">
      <alignment horizontal="center" vertical="center" wrapText="1"/>
    </xf>
    <xf numFmtId="0" fontId="42" fillId="0" borderId="2" xfId="0" applyFont="1" applyBorder="1" applyAlignment="1">
      <alignment horizontal="center" vertical="center"/>
    </xf>
    <xf numFmtId="0" fontId="41" fillId="0" borderId="2" xfId="0" applyFont="1" applyBorder="1" applyAlignment="1">
      <alignment horizontal="center" vertical="center"/>
    </xf>
    <xf numFmtId="0" fontId="26" fillId="0" borderId="2" xfId="0" applyFont="1" applyBorder="1" applyAlignment="1">
      <alignment horizontal="center" vertical="center"/>
    </xf>
    <xf numFmtId="0" fontId="43" fillId="0" borderId="2" xfId="0" applyFont="1" applyBorder="1" applyAlignment="1">
      <alignment horizontal="center" vertical="center"/>
    </xf>
    <xf numFmtId="1" fontId="44" fillId="0" borderId="2" xfId="0" applyNumberFormat="1" applyFont="1" applyBorder="1" applyAlignment="1">
      <alignment vertical="center"/>
    </xf>
    <xf numFmtId="0" fontId="20" fillId="0" borderId="2" xfId="0" applyFont="1" applyBorder="1" applyAlignment="1">
      <alignment horizontal="center" vertical="center"/>
    </xf>
    <xf numFmtId="0" fontId="43" fillId="0" borderId="2" xfId="0" applyFont="1" applyBorder="1" applyAlignment="1">
      <alignment horizontal="center" vertical="center" wrapText="1"/>
    </xf>
    <xf numFmtId="176" fontId="45" fillId="0" borderId="2" xfId="0" applyNumberFormat="1" applyFont="1" applyBorder="1" applyAlignment="1">
      <alignment horizontal="center" vertical="center" wrapText="1"/>
    </xf>
    <xf numFmtId="0" fontId="46" fillId="0" borderId="2" xfId="0" applyFont="1" applyBorder="1" applyAlignment="1">
      <alignment horizontal="center" vertical="center" wrapText="1"/>
    </xf>
    <xf numFmtId="0" fontId="47" fillId="0" borderId="4" xfId="0" applyFont="1" applyBorder="1" applyAlignment="1">
      <alignment horizontal="left" vertical="center" wrapText="1"/>
    </xf>
    <xf numFmtId="177" fontId="48" fillId="0" borderId="10" xfId="0" applyNumberFormat="1" applyFont="1" applyBorder="1" applyAlignment="1">
      <alignment horizontal="right" vertical="center" wrapText="1"/>
    </xf>
    <xf numFmtId="177" fontId="7" fillId="0" borderId="4" xfId="0" applyNumberFormat="1" applyFont="1" applyBorder="1" applyAlignment="1">
      <alignment horizontal="right" vertical="center" wrapText="1"/>
    </xf>
    <xf numFmtId="0" fontId="49"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1" fontId="13" fillId="0" borderId="0" xfId="0" applyNumberFormat="1" applyFont="1" applyAlignment="1">
      <alignment vertical="center"/>
    </xf>
    <xf numFmtId="0" fontId="50" fillId="0" borderId="0" xfId="0" applyFont="1" applyAlignment="1">
      <alignment vertical="center"/>
    </xf>
    <xf numFmtId="0" fontId="51" fillId="0" borderId="0" xfId="0" applyFont="1" applyAlignment="1">
      <alignment horizontal="left" vertical="center"/>
    </xf>
    <xf numFmtId="0" fontId="52" fillId="0" borderId="0" xfId="0" applyFont="1" applyAlignment="1">
      <alignment horizontal="left" vertical="center"/>
    </xf>
    <xf numFmtId="0" fontId="19" fillId="0" borderId="5" xfId="0" applyFont="1" applyBorder="1" applyAlignment="1">
      <alignment horizontal="center" vertical="center" wrapText="1"/>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14" fillId="0" borderId="2" xfId="0" applyFont="1" applyBorder="1" applyAlignment="1">
      <alignment horizontal="center" vertical="center"/>
    </xf>
    <xf numFmtId="0" fontId="24" fillId="0" borderId="2" xfId="0" applyFont="1" applyBorder="1" applyAlignment="1">
      <alignment horizontal="center" wrapText="1"/>
    </xf>
    <xf numFmtId="0" fontId="35" fillId="0" borderId="2" xfId="0" applyFont="1" applyBorder="1" applyAlignment="1">
      <alignment horizontal="center" vertical="center" wrapText="1"/>
    </xf>
    <xf numFmtId="0" fontId="56" fillId="0" borderId="2" xfId="0" applyFont="1" applyBorder="1" applyAlignment="1">
      <alignment horizontal="center" vertical="center" wrapText="1"/>
    </xf>
    <xf numFmtId="0" fontId="21" fillId="0" borderId="0" xfId="0" applyFont="1" applyAlignment="1">
      <alignment horizontal="center" wrapText="1"/>
    </xf>
    <xf numFmtId="0" fontId="44" fillId="0" borderId="0" xfId="0" applyFont="1" applyAlignment="1">
      <alignment horizontal="center" wrapText="1"/>
    </xf>
    <xf numFmtId="0" fontId="52" fillId="0" borderId="0" xfId="0" applyFont="1" applyAlignment="1">
      <alignment horizontal="center" vertical="center"/>
    </xf>
    <xf numFmtId="0" fontId="58" fillId="0" borderId="0" xfId="0" applyFont="1" applyAlignment="1">
      <alignment vertical="center"/>
    </xf>
    <xf numFmtId="0" fontId="59" fillId="0" borderId="11"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5" xfId="0" applyFont="1" applyBorder="1" applyAlignment="1">
      <alignment vertical="center" wrapText="1"/>
    </xf>
    <xf numFmtId="0" fontId="59" fillId="0" borderId="2" xfId="0" applyFont="1" applyBorder="1" applyAlignment="1">
      <alignment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59" fillId="0" borderId="2" xfId="0" applyFont="1" applyBorder="1" applyAlignment="1">
      <alignment vertical="top" wrapText="1"/>
    </xf>
    <xf numFmtId="0" fontId="59" fillId="0" borderId="0" xfId="0" applyFont="1" applyAlignment="1">
      <alignment horizontal="left" vertical="center"/>
    </xf>
    <xf numFmtId="0" fontId="58" fillId="0" borderId="0" xfId="0" applyFont="1" applyAlignment="1">
      <alignment horizontal="left" vertical="center"/>
    </xf>
    <xf numFmtId="0" fontId="21" fillId="0" borderId="0" xfId="0" applyFont="1" applyAlignment="1">
      <alignment horizontal="left" vertical="center"/>
    </xf>
    <xf numFmtId="0" fontId="66" fillId="0" borderId="2" xfId="0" applyFont="1" applyBorder="1" applyAlignment="1">
      <alignment vertical="center" wrapText="1"/>
    </xf>
    <xf numFmtId="0" fontId="0" fillId="0" borderId="0" xfId="0" applyFont="1" applyAlignment="1">
      <alignment vertical="center"/>
    </xf>
    <xf numFmtId="0" fontId="51" fillId="0" borderId="0" xfId="0" applyFont="1" applyAlignment="1">
      <alignment horizontal="left" vertical="center"/>
    </xf>
    <xf numFmtId="0" fontId="52" fillId="0" borderId="0" xfId="0" applyFont="1" applyAlignment="1">
      <alignment horizontal="center" vertical="center"/>
    </xf>
    <xf numFmtId="0" fontId="67" fillId="0" borderId="2" xfId="0" applyFont="1" applyBorder="1" applyAlignment="1">
      <alignment horizontal="center" wrapText="1"/>
    </xf>
    <xf numFmtId="0" fontId="68" fillId="0" borderId="2" xfId="0" applyFont="1" applyBorder="1" applyAlignment="1">
      <alignment horizontal="center" vertical="center" wrapText="1"/>
    </xf>
    <xf numFmtId="0" fontId="3" fillId="0" borderId="2" xfId="0" applyFont="1" applyBorder="1" applyAlignment="1">
      <alignment horizontal="right" vertical="center" wrapText="1"/>
    </xf>
    <xf numFmtId="0" fontId="18" fillId="0" borderId="4" xfId="0" applyFont="1" applyBorder="1" applyAlignment="1">
      <alignment vertical="center" wrapText="1"/>
    </xf>
    <xf numFmtId="0" fontId="37" fillId="0" borderId="2" xfId="0" applyFont="1" applyBorder="1" applyAlignment="1">
      <alignment vertical="center" wrapText="1"/>
    </xf>
    <xf numFmtId="0" fontId="39" fillId="0" borderId="2" xfId="0" applyFont="1" applyBorder="1" applyAlignment="1">
      <alignment vertical="center" wrapText="1"/>
    </xf>
    <xf numFmtId="1" fontId="18" fillId="0" borderId="2" xfId="0" applyNumberFormat="1" applyFont="1" applyBorder="1" applyAlignment="1">
      <alignment horizontal="right" vertical="center" wrapText="1"/>
    </xf>
    <xf numFmtId="1" fontId="48" fillId="0" borderId="10" xfId="0" applyNumberFormat="1" applyFont="1" applyBorder="1" applyAlignment="1">
      <alignment horizontal="right" vertical="center" wrapText="1"/>
    </xf>
    <xf numFmtId="0" fontId="69" fillId="0" borderId="0" xfId="0" applyFont="1" applyAlignment="1">
      <alignment vertical="center"/>
    </xf>
    <xf numFmtId="0" fontId="68" fillId="0" borderId="2" xfId="0" applyFont="1" applyBorder="1" applyAlignment="1">
      <alignment horizontal="center" wrapText="1"/>
    </xf>
    <xf numFmtId="0" fontId="23" fillId="0" borderId="2" xfId="0" applyFont="1" applyBorder="1" applyAlignment="1">
      <alignment horizontal="center" wrapText="1"/>
    </xf>
    <xf numFmtId="0" fontId="7" fillId="0" borderId="7" xfId="0" applyFont="1" applyBorder="1" applyAlignment="1">
      <alignment horizontal="right" vertical="center" wrapText="1"/>
    </xf>
    <xf numFmtId="0" fontId="7" fillId="0" borderId="1" xfId="0" applyFont="1" applyBorder="1" applyAlignment="1">
      <alignment vertical="center" wrapText="1"/>
    </xf>
    <xf numFmtId="0" fontId="19" fillId="0" borderId="8" xfId="0" applyFont="1" applyBorder="1" applyAlignment="1">
      <alignment vertical="center" wrapText="1"/>
    </xf>
    <xf numFmtId="0" fontId="3" fillId="0" borderId="4" xfId="0" applyFont="1" applyBorder="1" applyAlignment="1">
      <alignment horizontal="center" vertical="center" wrapText="1"/>
    </xf>
    <xf numFmtId="0" fontId="20" fillId="0" borderId="4" xfId="0" applyFont="1" applyBorder="1" applyAlignment="1">
      <alignment vertical="center" wrapText="1"/>
    </xf>
    <xf numFmtId="0" fontId="3" fillId="0" borderId="4" xfId="0" applyFont="1" applyBorder="1" applyAlignment="1">
      <alignment horizontal="right" vertical="center" wrapText="1"/>
    </xf>
    <xf numFmtId="0" fontId="3" fillId="0" borderId="4" xfId="0" applyFont="1" applyBorder="1" applyAlignment="1">
      <alignment horizontal="left" vertical="center" wrapText="1"/>
    </xf>
    <xf numFmtId="0" fontId="15" fillId="0" borderId="13" xfId="0" applyFont="1" applyBorder="1" applyAlignment="1">
      <alignment horizontal="center" vertical="center" wrapText="1"/>
    </xf>
    <xf numFmtId="0" fontId="16" fillId="0" borderId="13" xfId="0" applyFont="1" applyBorder="1" applyAlignment="1">
      <alignment horizontal="center" vertical="center"/>
    </xf>
    <xf numFmtId="0" fontId="17" fillId="0" borderId="13" xfId="0" applyFont="1" applyBorder="1" applyAlignment="1">
      <alignment horizontal="center" vertical="center" wrapText="1"/>
    </xf>
    <xf numFmtId="0" fontId="18" fillId="0" borderId="13" xfId="0" applyFont="1" applyBorder="1" applyAlignment="1">
      <alignment horizontal="right" vertical="center" wrapText="1"/>
    </xf>
    <xf numFmtId="0" fontId="7" fillId="0" borderId="13" xfId="0" applyFont="1" applyBorder="1" applyAlignment="1">
      <alignment horizontal="right" vertical="center" wrapText="1"/>
    </xf>
    <xf numFmtId="0" fontId="24" fillId="0" borderId="13" xfId="0" applyFont="1" applyBorder="1" applyAlignment="1">
      <alignment horizontal="center" vertical="center" wrapText="1"/>
    </xf>
    <xf numFmtId="0" fontId="70" fillId="0" borderId="2" xfId="0" applyFont="1" applyBorder="1" applyAlignment="1">
      <alignment horizontal="center" vertical="center" wrapText="1"/>
    </xf>
    <xf numFmtId="0" fontId="55" fillId="0" borderId="2" xfId="0" applyFont="1" applyBorder="1" applyAlignment="1">
      <alignment horizontal="center" vertical="center"/>
    </xf>
    <xf numFmtId="0" fontId="28" fillId="0" borderId="2" xfId="0" applyFont="1" applyBorder="1" applyAlignment="1">
      <alignment horizontal="center" vertical="center"/>
    </xf>
    <xf numFmtId="0" fontId="28" fillId="0" borderId="8" xfId="0" applyFont="1" applyBorder="1" applyAlignment="1">
      <alignment vertical="center" wrapText="1"/>
    </xf>
    <xf numFmtId="0" fontId="59" fillId="0" borderId="5" xfId="0" applyFont="1" applyBorder="1" applyAlignment="1">
      <alignment horizontal="center" vertical="top" wrapText="1"/>
    </xf>
    <xf numFmtId="0" fontId="12" fillId="0" borderId="6" xfId="0" applyFont="1" applyBorder="1" applyAlignment="1">
      <alignment vertical="center"/>
    </xf>
    <xf numFmtId="0" fontId="12" fillId="0" borderId="7" xfId="0" applyFont="1" applyBorder="1" applyAlignment="1">
      <alignment vertical="center"/>
    </xf>
    <xf numFmtId="0" fontId="13" fillId="0" borderId="5" xfId="0" applyFont="1" applyBorder="1" applyAlignment="1">
      <alignment horizontal="center" vertical="center"/>
    </xf>
    <xf numFmtId="0" fontId="57" fillId="0" borderId="0" xfId="0" applyFont="1" applyAlignment="1">
      <alignment horizontal="left" vertical="center"/>
    </xf>
    <xf numFmtId="0" fontId="0" fillId="0" borderId="0" xfId="0" applyFont="1" applyAlignment="1">
      <alignment vertical="center"/>
    </xf>
    <xf numFmtId="0" fontId="59" fillId="0" borderId="5" xfId="0" applyFont="1" applyBorder="1" applyAlignment="1">
      <alignment horizontal="center" vertical="center" wrapText="1"/>
    </xf>
    <xf numFmtId="0" fontId="52" fillId="0" borderId="0" xfId="0" applyFont="1" applyAlignment="1">
      <alignment horizontal="center" vertical="center"/>
    </xf>
    <xf numFmtId="0" fontId="13" fillId="0" borderId="0" xfId="0" applyFont="1" applyAlignment="1">
      <alignment horizontal="left" vertical="center"/>
    </xf>
    <xf numFmtId="0" fontId="51" fillId="0" borderId="0" xfId="0" applyFont="1" applyAlignment="1">
      <alignment horizontal="left" vertical="center"/>
    </xf>
    <xf numFmtId="0" fontId="10" fillId="0" borderId="1" xfId="0" applyFont="1" applyBorder="1" applyAlignment="1">
      <alignment horizontal="center" vertical="center" wrapText="1"/>
    </xf>
    <xf numFmtId="0" fontId="12" fillId="0" borderId="3" xfId="0" applyFont="1" applyBorder="1" applyAlignment="1">
      <alignment vertical="center"/>
    </xf>
    <xf numFmtId="0" fontId="16" fillId="0" borderId="8" xfId="0" applyFont="1" applyBorder="1" applyAlignment="1">
      <alignment horizontal="center" vertical="center" wrapText="1"/>
    </xf>
    <xf numFmtId="0" fontId="12" fillId="0" borderId="9" xfId="0" applyFont="1" applyBorder="1" applyAlignment="1">
      <alignment vertical="center"/>
    </xf>
    <xf numFmtId="0" fontId="12" fillId="0" borderId="10" xfId="0" applyFont="1" applyBorder="1" applyAlignment="1">
      <alignment vertical="center"/>
    </xf>
    <xf numFmtId="0" fontId="50" fillId="0" borderId="0" xfId="0" applyFont="1" applyAlignment="1">
      <alignment horizontal="left" vertical="center"/>
    </xf>
    <xf numFmtId="0" fontId="13" fillId="0" borderId="0" xfId="0" applyFont="1" applyAlignment="1">
      <alignment horizontal="right" vertical="center"/>
    </xf>
    <xf numFmtId="0" fontId="7" fillId="0" borderId="1" xfId="0" applyFont="1" applyBorder="1" applyAlignment="1">
      <alignment horizontal="center" wrapText="1"/>
    </xf>
    <xf numFmtId="0" fontId="12" fillId="0" borderId="4" xfId="0" applyFont="1" applyBorder="1" applyAlignment="1">
      <alignment vertical="center"/>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wrapText="1"/>
    </xf>
    <xf numFmtId="0" fontId="6" fillId="0" borderId="0" xfId="0" applyFont="1" applyAlignment="1">
      <alignment vertical="center"/>
    </xf>
    <xf numFmtId="0" fontId="9"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53" fillId="0" borderId="0" xfId="0" applyFont="1" applyAlignment="1">
      <alignment horizontal="left" vertical="center"/>
    </xf>
    <xf numFmtId="0" fontId="49" fillId="0" borderId="0" xfId="0" applyFont="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1114425" cy="12858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0</xdr:rowOff>
    </xdr:from>
    <xdr:ext cx="1562100" cy="1114425"/>
    <xdr:pic>
      <xdr:nvPicPr>
        <xdr:cNvPr id="2" name="image1.jpg" descr="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69"/>
  <sheetViews>
    <sheetView tabSelected="1" topLeftCell="A22" workbookViewId="0">
      <selection activeCell="W1" sqref="A1:W35"/>
    </sheetView>
  </sheetViews>
  <sheetFormatPr defaultColWidth="11.25" defaultRowHeight="15" customHeight="1"/>
  <cols>
    <col min="1" max="1" width="3" customWidth="1"/>
    <col min="2" max="2" width="6.875" customWidth="1"/>
    <col min="3" max="3" width="3.5" customWidth="1"/>
    <col min="4" max="4" width="7.25" customWidth="1"/>
    <col min="5" max="5" width="10.75" customWidth="1"/>
    <col min="6" max="6" width="10.125" customWidth="1"/>
    <col min="7" max="7" width="9.625" customWidth="1"/>
    <col min="8" max="8" width="10" customWidth="1"/>
    <col min="9" max="9" width="3.625" customWidth="1"/>
    <col min="10" max="10" width="4.375" customWidth="1"/>
    <col min="11" max="11" width="3.125" customWidth="1"/>
    <col min="12" max="12" width="2.75" customWidth="1"/>
    <col min="13" max="13" width="3.25" customWidth="1"/>
    <col min="14" max="14" width="2.625" customWidth="1"/>
    <col min="15" max="15" width="3.125" customWidth="1"/>
    <col min="16" max="16" width="4.625" customWidth="1"/>
    <col min="17" max="17" width="3.75" customWidth="1"/>
    <col min="18" max="18" width="3" customWidth="1"/>
    <col min="19" max="19" width="2.375" customWidth="1"/>
    <col min="20" max="20" width="3.375" customWidth="1"/>
    <col min="21" max="22" width="3.25" customWidth="1"/>
    <col min="23" max="23" width="5.25" customWidth="1"/>
    <col min="24" max="26" width="2.375" customWidth="1"/>
  </cols>
  <sheetData>
    <row r="1" spans="1:23" ht="16.5" customHeight="1">
      <c r="A1" s="155"/>
      <c r="B1" s="136"/>
      <c r="C1" s="136"/>
      <c r="D1" s="156" t="s">
        <v>0</v>
      </c>
      <c r="E1" s="136"/>
      <c r="F1" s="136"/>
      <c r="G1" s="136"/>
      <c r="H1" s="157" t="s">
        <v>1</v>
      </c>
      <c r="I1" s="136"/>
      <c r="J1" s="136"/>
      <c r="K1" s="136"/>
      <c r="L1" s="136"/>
      <c r="M1" s="136"/>
      <c r="N1" s="136"/>
      <c r="O1" s="136"/>
      <c r="P1" s="136"/>
    </row>
    <row r="2" spans="1:23" ht="16.5" customHeight="1">
      <c r="A2" s="136"/>
      <c r="B2" s="136"/>
      <c r="C2" s="136"/>
      <c r="D2" s="136"/>
      <c r="E2" s="136"/>
      <c r="F2" s="136"/>
      <c r="G2" s="136"/>
      <c r="H2" s="158" t="s">
        <v>2</v>
      </c>
      <c r="I2" s="136"/>
      <c r="J2" s="136"/>
      <c r="K2" s="136"/>
      <c r="L2" s="136"/>
      <c r="M2" s="136"/>
      <c r="N2" s="136"/>
      <c r="O2" s="136"/>
      <c r="P2" s="136"/>
    </row>
    <row r="3" spans="1:23" ht="16.5" customHeight="1">
      <c r="A3" s="136"/>
      <c r="B3" s="136"/>
      <c r="C3" s="136"/>
      <c r="D3" s="136"/>
      <c r="E3" s="136"/>
      <c r="F3" s="136"/>
      <c r="G3" s="136"/>
      <c r="H3" s="158" t="s">
        <v>3</v>
      </c>
      <c r="I3" s="136"/>
      <c r="J3" s="136"/>
      <c r="K3" s="136"/>
      <c r="L3" s="136"/>
      <c r="M3" s="136"/>
      <c r="N3" s="136"/>
      <c r="O3" s="136"/>
      <c r="P3" s="136"/>
    </row>
    <row r="4" spans="1:23" ht="16.5" customHeight="1">
      <c r="A4" s="136"/>
      <c r="B4" s="136"/>
      <c r="C4" s="136"/>
      <c r="D4" s="159" t="s">
        <v>4</v>
      </c>
      <c r="E4" s="136"/>
      <c r="F4" s="136"/>
      <c r="G4" s="136"/>
      <c r="H4" s="1" t="s">
        <v>5</v>
      </c>
      <c r="I4" s="1"/>
      <c r="J4" s="1"/>
      <c r="K4" s="1"/>
      <c r="L4" s="1"/>
      <c r="M4" s="1"/>
      <c r="N4" s="1"/>
      <c r="O4" s="1"/>
      <c r="P4" s="1"/>
    </row>
    <row r="5" spans="1:23" ht="16.5" customHeight="1">
      <c r="A5" s="136"/>
      <c r="B5" s="136"/>
      <c r="C5" s="136"/>
      <c r="D5" s="136"/>
      <c r="E5" s="136"/>
      <c r="F5" s="136"/>
      <c r="G5" s="136"/>
      <c r="H5" s="1" t="s">
        <v>163</v>
      </c>
      <c r="I5" s="1"/>
      <c r="J5" s="1"/>
      <c r="K5" s="1"/>
      <c r="L5" s="1"/>
      <c r="M5" s="1"/>
      <c r="N5" s="1"/>
      <c r="O5" s="1"/>
      <c r="P5" s="1"/>
    </row>
    <row r="6" spans="1:23" ht="16.5" customHeight="1">
      <c r="A6" s="136"/>
      <c r="B6" s="136"/>
      <c r="C6" s="136"/>
      <c r="D6" s="158" t="s">
        <v>6</v>
      </c>
      <c r="E6" s="136"/>
      <c r="F6" s="136"/>
      <c r="G6" s="136"/>
      <c r="H6" s="136"/>
      <c r="I6" s="136"/>
      <c r="J6" s="136"/>
      <c r="K6" s="136"/>
      <c r="L6" s="136"/>
      <c r="M6" s="136"/>
      <c r="N6" s="136"/>
      <c r="O6" s="136"/>
    </row>
    <row r="7" spans="1:23" ht="19.5" customHeight="1">
      <c r="A7" s="153" t="s">
        <v>7</v>
      </c>
      <c r="B7" s="136"/>
      <c r="C7" s="136"/>
      <c r="D7" s="136"/>
      <c r="E7" s="136"/>
      <c r="F7" s="136"/>
      <c r="G7" s="136"/>
      <c r="H7" s="136"/>
      <c r="I7" s="136"/>
      <c r="J7" s="136"/>
      <c r="K7" s="136"/>
      <c r="L7" s="136"/>
      <c r="M7" s="136"/>
      <c r="N7" s="136"/>
      <c r="O7" s="136"/>
      <c r="Q7" s="148" t="s">
        <v>8</v>
      </c>
      <c r="R7" s="151" t="s">
        <v>9</v>
      </c>
      <c r="S7" s="148" t="s">
        <v>10</v>
      </c>
      <c r="T7" s="148" t="s">
        <v>11</v>
      </c>
      <c r="U7" s="148" t="s">
        <v>12</v>
      </c>
      <c r="V7" s="148" t="s">
        <v>13</v>
      </c>
      <c r="W7" s="150" t="s">
        <v>14</v>
      </c>
    </row>
    <row r="8" spans="1:23" ht="21.75" customHeight="1">
      <c r="A8" s="154" t="s">
        <v>15</v>
      </c>
      <c r="B8" s="141" t="s">
        <v>16</v>
      </c>
      <c r="C8" s="141" t="s">
        <v>17</v>
      </c>
      <c r="D8" s="141" t="s">
        <v>18</v>
      </c>
      <c r="E8" s="141" t="s">
        <v>19</v>
      </c>
      <c r="F8" s="141" t="s">
        <v>20</v>
      </c>
      <c r="G8" s="141" t="s">
        <v>21</v>
      </c>
      <c r="H8" s="141" t="s">
        <v>22</v>
      </c>
      <c r="I8" s="2" t="s">
        <v>23</v>
      </c>
      <c r="J8" s="148" t="s">
        <v>8</v>
      </c>
      <c r="K8" s="151" t="s">
        <v>9</v>
      </c>
      <c r="L8" s="148" t="s">
        <v>10</v>
      </c>
      <c r="M8" s="148" t="s">
        <v>11</v>
      </c>
      <c r="N8" s="148" t="s">
        <v>12</v>
      </c>
      <c r="O8" s="152" t="s">
        <v>13</v>
      </c>
      <c r="P8" s="150" t="s">
        <v>14</v>
      </c>
      <c r="Q8" s="142"/>
      <c r="R8" s="142"/>
      <c r="S8" s="142"/>
      <c r="T8" s="142"/>
      <c r="U8" s="142"/>
      <c r="V8" s="142"/>
      <c r="W8" s="142"/>
    </row>
    <row r="9" spans="1:23" ht="15.75" customHeight="1">
      <c r="A9" s="149"/>
      <c r="B9" s="149"/>
      <c r="C9" s="149"/>
      <c r="D9" s="142"/>
      <c r="E9" s="142"/>
      <c r="F9" s="142"/>
      <c r="G9" s="142"/>
      <c r="H9" s="142"/>
      <c r="I9" s="115" t="s">
        <v>24</v>
      </c>
      <c r="J9" s="142"/>
      <c r="K9" s="142"/>
      <c r="L9" s="149"/>
      <c r="M9" s="149"/>
      <c r="N9" s="149"/>
      <c r="O9" s="149"/>
      <c r="P9" s="142"/>
      <c r="Q9" s="149"/>
      <c r="R9" s="149"/>
      <c r="S9" s="149"/>
      <c r="T9" s="149"/>
      <c r="U9" s="149"/>
      <c r="V9" s="149"/>
      <c r="W9" s="149"/>
    </row>
    <row r="10" spans="1:23" ht="22.5" customHeight="1">
      <c r="A10" s="3">
        <v>1</v>
      </c>
      <c r="B10" s="4">
        <v>45748</v>
      </c>
      <c r="C10" s="5" t="s">
        <v>25</v>
      </c>
      <c r="D10" s="121" t="s">
        <v>26</v>
      </c>
      <c r="E10" s="121" t="s">
        <v>27</v>
      </c>
      <c r="F10" s="122" t="s">
        <v>28</v>
      </c>
      <c r="G10" s="121" t="s">
        <v>29</v>
      </c>
      <c r="H10" s="126" t="s">
        <v>152</v>
      </c>
      <c r="I10" s="123" t="s">
        <v>23</v>
      </c>
      <c r="J10" s="124">
        <v>5</v>
      </c>
      <c r="K10" s="125">
        <v>2.1</v>
      </c>
      <c r="L10" s="114">
        <v>1.5</v>
      </c>
      <c r="M10" s="9">
        <v>2.2000000000000002</v>
      </c>
      <c r="N10" s="9"/>
      <c r="O10" s="9"/>
      <c r="P10" s="10">
        <v>644</v>
      </c>
      <c r="Q10" s="11">
        <f t="shared" ref="Q10" si="0">J10*70</f>
        <v>350</v>
      </c>
      <c r="R10" s="9">
        <f t="shared" ref="R10" si="1">K10*75</f>
        <v>157.5</v>
      </c>
      <c r="S10" s="9">
        <f t="shared" ref="S10" si="2">L10*25</f>
        <v>37.5</v>
      </c>
      <c r="T10" s="9">
        <f t="shared" ref="T10" si="3">M10*45</f>
        <v>99.000000000000014</v>
      </c>
      <c r="U10" s="9">
        <f t="shared" ref="U10" si="4">N10*60</f>
        <v>0</v>
      </c>
      <c r="V10" s="9">
        <f t="shared" ref="V10" si="5">O10*150</f>
        <v>0</v>
      </c>
      <c r="W10" s="12">
        <f>SUM(Q10:V10)</f>
        <v>644</v>
      </c>
    </row>
    <row r="11" spans="1:23" ht="31.9" customHeight="1">
      <c r="A11" s="3">
        <v>2</v>
      </c>
      <c r="B11" s="4">
        <v>45749</v>
      </c>
      <c r="C11" s="13" t="s">
        <v>30</v>
      </c>
      <c r="D11" s="116" t="s">
        <v>31</v>
      </c>
      <c r="E11" s="130" t="s">
        <v>181</v>
      </c>
      <c r="F11" s="117" t="s">
        <v>32</v>
      </c>
      <c r="G11" s="118" t="s">
        <v>166</v>
      </c>
      <c r="H11" s="111" t="s">
        <v>167</v>
      </c>
      <c r="I11" s="20" t="s">
        <v>24</v>
      </c>
      <c r="J11" s="119">
        <v>5</v>
      </c>
      <c r="K11" s="120">
        <v>2</v>
      </c>
      <c r="L11" s="15">
        <v>1.6</v>
      </c>
      <c r="M11" s="15">
        <v>2</v>
      </c>
      <c r="N11" s="15"/>
      <c r="O11" s="15">
        <v>1</v>
      </c>
      <c r="P11" s="10">
        <v>645</v>
      </c>
      <c r="Q11" s="11">
        <f t="shared" ref="Q11:Q31" si="6">J11*70</f>
        <v>350</v>
      </c>
      <c r="R11" s="9">
        <f t="shared" ref="R11:R31" si="7">K11*75</f>
        <v>150</v>
      </c>
      <c r="S11" s="9">
        <f t="shared" ref="S11:S31" si="8">L11*25</f>
        <v>40</v>
      </c>
      <c r="T11" s="9">
        <f t="shared" ref="T11:T31" si="9">M11*45</f>
        <v>90</v>
      </c>
      <c r="U11" s="9">
        <f t="shared" ref="U11:U31" si="10">N11*60</f>
        <v>0</v>
      </c>
      <c r="V11" s="9">
        <f t="shared" ref="V11:V31" si="11">O11*150</f>
        <v>150</v>
      </c>
      <c r="W11" s="12">
        <f t="shared" ref="W11:W31" si="12">SUM(Q11:V11)</f>
        <v>780</v>
      </c>
    </row>
    <row r="12" spans="1:23" ht="20.25" customHeight="1">
      <c r="A12" s="3">
        <v>3</v>
      </c>
      <c r="B12" s="4">
        <v>45750</v>
      </c>
      <c r="C12" s="5" t="s">
        <v>34</v>
      </c>
      <c r="D12" s="134" t="s">
        <v>35</v>
      </c>
      <c r="E12" s="132"/>
      <c r="F12" s="132"/>
      <c r="G12" s="132"/>
      <c r="H12" s="133"/>
      <c r="I12" s="18"/>
      <c r="J12" s="18"/>
      <c r="K12" s="18"/>
      <c r="L12" s="18"/>
      <c r="M12" s="18"/>
      <c r="N12" s="18"/>
      <c r="O12" s="18"/>
      <c r="P12" s="18"/>
      <c r="Q12" s="11">
        <f t="shared" si="6"/>
        <v>0</v>
      </c>
      <c r="R12" s="9">
        <f t="shared" si="7"/>
        <v>0</v>
      </c>
      <c r="S12" s="9">
        <f t="shared" si="8"/>
        <v>0</v>
      </c>
      <c r="T12" s="9">
        <f t="shared" si="9"/>
        <v>0</v>
      </c>
      <c r="U12" s="9">
        <f t="shared" si="10"/>
        <v>0</v>
      </c>
      <c r="V12" s="9">
        <f t="shared" si="11"/>
        <v>0</v>
      </c>
      <c r="W12" s="12">
        <f t="shared" si="12"/>
        <v>0</v>
      </c>
    </row>
    <row r="13" spans="1:23" ht="18.75" customHeight="1">
      <c r="A13" s="3">
        <v>4</v>
      </c>
      <c r="B13" s="4">
        <v>45751</v>
      </c>
      <c r="C13" s="19" t="s">
        <v>36</v>
      </c>
      <c r="D13" s="134" t="s">
        <v>37</v>
      </c>
      <c r="E13" s="132"/>
      <c r="F13" s="132"/>
      <c r="G13" s="132"/>
      <c r="H13" s="133"/>
      <c r="I13" s="18"/>
      <c r="J13" s="18"/>
      <c r="K13" s="18"/>
      <c r="L13" s="18"/>
      <c r="M13" s="18"/>
      <c r="N13" s="18"/>
      <c r="O13" s="18"/>
      <c r="P13" s="18"/>
      <c r="Q13" s="11">
        <f t="shared" si="6"/>
        <v>0</v>
      </c>
      <c r="R13" s="9">
        <f t="shared" si="7"/>
        <v>0</v>
      </c>
      <c r="S13" s="9">
        <f t="shared" si="8"/>
        <v>0</v>
      </c>
      <c r="T13" s="9">
        <f t="shared" si="9"/>
        <v>0</v>
      </c>
      <c r="U13" s="9">
        <f t="shared" si="10"/>
        <v>0</v>
      </c>
      <c r="V13" s="9">
        <f t="shared" si="11"/>
        <v>0</v>
      </c>
      <c r="W13" s="12">
        <f t="shared" si="12"/>
        <v>0</v>
      </c>
    </row>
    <row r="14" spans="1:23" ht="21" customHeight="1">
      <c r="A14" s="3">
        <v>5</v>
      </c>
      <c r="B14" s="4">
        <v>45754</v>
      </c>
      <c r="C14" s="13" t="s">
        <v>38</v>
      </c>
      <c r="D14" s="20" t="s">
        <v>39</v>
      </c>
      <c r="E14" s="21" t="s">
        <v>40</v>
      </c>
      <c r="F14" s="20" t="s">
        <v>41</v>
      </c>
      <c r="G14" s="21" t="s">
        <v>42</v>
      </c>
      <c r="H14" s="21" t="s">
        <v>43</v>
      </c>
      <c r="I14" s="22"/>
      <c r="J14" s="8">
        <v>5</v>
      </c>
      <c r="K14" s="23">
        <v>2</v>
      </c>
      <c r="L14" s="23">
        <v>1.7</v>
      </c>
      <c r="M14" s="23">
        <v>2</v>
      </c>
      <c r="N14" s="23"/>
      <c r="O14" s="23"/>
      <c r="P14" s="10">
        <v>633</v>
      </c>
      <c r="Q14" s="11">
        <f t="shared" si="6"/>
        <v>350</v>
      </c>
      <c r="R14" s="9">
        <f t="shared" si="7"/>
        <v>150</v>
      </c>
      <c r="S14" s="9">
        <f t="shared" si="8"/>
        <v>42.5</v>
      </c>
      <c r="T14" s="9">
        <f t="shared" si="9"/>
        <v>90</v>
      </c>
      <c r="U14" s="9">
        <f t="shared" si="10"/>
        <v>0</v>
      </c>
      <c r="V14" s="9">
        <f t="shared" si="11"/>
        <v>0</v>
      </c>
      <c r="W14" s="12">
        <f t="shared" si="12"/>
        <v>632.5</v>
      </c>
    </row>
    <row r="15" spans="1:23" ht="21.75" customHeight="1">
      <c r="A15" s="3">
        <v>6</v>
      </c>
      <c r="B15" s="4">
        <v>45755</v>
      </c>
      <c r="C15" s="13" t="s">
        <v>25</v>
      </c>
      <c r="D15" s="14" t="s">
        <v>39</v>
      </c>
      <c r="E15" s="24" t="s">
        <v>44</v>
      </c>
      <c r="F15" s="13" t="s">
        <v>45</v>
      </c>
      <c r="G15" s="24" t="s">
        <v>46</v>
      </c>
      <c r="H15" s="25" t="s">
        <v>47</v>
      </c>
      <c r="I15" s="26" t="s">
        <v>23</v>
      </c>
      <c r="J15" s="8">
        <v>5</v>
      </c>
      <c r="K15" s="9">
        <v>2.2000000000000002</v>
      </c>
      <c r="L15" s="9">
        <v>1.6</v>
      </c>
      <c r="M15" s="9">
        <v>2.8</v>
      </c>
      <c r="N15" s="9">
        <v>1</v>
      </c>
      <c r="O15" s="9"/>
      <c r="P15" s="27">
        <v>741</v>
      </c>
      <c r="Q15" s="11">
        <f t="shared" si="6"/>
        <v>350</v>
      </c>
      <c r="R15" s="9">
        <f t="shared" si="7"/>
        <v>165</v>
      </c>
      <c r="S15" s="9">
        <f t="shared" si="8"/>
        <v>40</v>
      </c>
      <c r="T15" s="9">
        <f t="shared" si="9"/>
        <v>125.99999999999999</v>
      </c>
      <c r="U15" s="9">
        <f t="shared" si="10"/>
        <v>60</v>
      </c>
      <c r="V15" s="9">
        <f t="shared" si="11"/>
        <v>0</v>
      </c>
      <c r="W15" s="12">
        <f t="shared" si="12"/>
        <v>741</v>
      </c>
    </row>
    <row r="16" spans="1:23" ht="18.75" customHeight="1">
      <c r="A16" s="3">
        <v>7</v>
      </c>
      <c r="B16" s="4">
        <v>45756</v>
      </c>
      <c r="C16" s="13" t="s">
        <v>30</v>
      </c>
      <c r="D16" s="28" t="s">
        <v>48</v>
      </c>
      <c r="E16" s="14" t="s">
        <v>49</v>
      </c>
      <c r="F16" s="80" t="s">
        <v>171</v>
      </c>
      <c r="G16" s="104" t="s">
        <v>153</v>
      </c>
      <c r="H16" s="14" t="s">
        <v>168</v>
      </c>
      <c r="I16" s="25" t="s">
        <v>24</v>
      </c>
      <c r="J16" s="8">
        <v>5</v>
      </c>
      <c r="K16" s="11">
        <v>2</v>
      </c>
      <c r="L16" s="11">
        <v>1.5</v>
      </c>
      <c r="M16" s="11">
        <v>2.2999999999999998</v>
      </c>
      <c r="N16" s="11"/>
      <c r="O16" s="11">
        <v>1</v>
      </c>
      <c r="P16" s="27">
        <v>791</v>
      </c>
      <c r="Q16" s="11">
        <f t="shared" si="6"/>
        <v>350</v>
      </c>
      <c r="R16" s="9">
        <f t="shared" si="7"/>
        <v>150</v>
      </c>
      <c r="S16" s="9">
        <f t="shared" si="8"/>
        <v>37.5</v>
      </c>
      <c r="T16" s="9">
        <f t="shared" si="9"/>
        <v>103.49999999999999</v>
      </c>
      <c r="U16" s="9">
        <f t="shared" si="10"/>
        <v>0</v>
      </c>
      <c r="V16" s="9">
        <f t="shared" si="11"/>
        <v>150</v>
      </c>
      <c r="W16" s="12">
        <f t="shared" si="12"/>
        <v>791</v>
      </c>
    </row>
    <row r="17" spans="1:26" ht="22.5" customHeight="1">
      <c r="A17" s="3">
        <v>8</v>
      </c>
      <c r="B17" s="4">
        <v>45757</v>
      </c>
      <c r="C17" s="13" t="s">
        <v>34</v>
      </c>
      <c r="D17" s="14" t="s">
        <v>50</v>
      </c>
      <c r="E17" s="14" t="s">
        <v>51</v>
      </c>
      <c r="F17" s="31" t="s">
        <v>41</v>
      </c>
      <c r="G17" s="14" t="s">
        <v>52</v>
      </c>
      <c r="H17" s="30" t="s">
        <v>169</v>
      </c>
      <c r="I17" s="7" t="s">
        <v>54</v>
      </c>
      <c r="J17" s="8">
        <v>5</v>
      </c>
      <c r="K17" s="9">
        <v>2.2000000000000002</v>
      </c>
      <c r="L17" s="9">
        <v>1.7</v>
      </c>
      <c r="M17" s="9">
        <v>2</v>
      </c>
      <c r="N17" s="9"/>
      <c r="O17" s="9"/>
      <c r="P17" s="27">
        <v>648</v>
      </c>
      <c r="Q17" s="11">
        <f t="shared" si="6"/>
        <v>350</v>
      </c>
      <c r="R17" s="9">
        <f t="shared" si="7"/>
        <v>165</v>
      </c>
      <c r="S17" s="9">
        <f t="shared" si="8"/>
        <v>42.5</v>
      </c>
      <c r="T17" s="9">
        <f t="shared" si="9"/>
        <v>90</v>
      </c>
      <c r="U17" s="9">
        <f t="shared" si="10"/>
        <v>0</v>
      </c>
      <c r="V17" s="9">
        <f t="shared" si="11"/>
        <v>0</v>
      </c>
      <c r="W17" s="12">
        <f t="shared" si="12"/>
        <v>647.5</v>
      </c>
    </row>
    <row r="18" spans="1:26" ht="21" customHeight="1">
      <c r="A18" s="3">
        <v>9</v>
      </c>
      <c r="B18" s="4">
        <v>45758</v>
      </c>
      <c r="C18" s="13" t="s">
        <v>36</v>
      </c>
      <c r="D18" s="32" t="s">
        <v>55</v>
      </c>
      <c r="E18" s="33" t="s">
        <v>56</v>
      </c>
      <c r="F18" s="34" t="s">
        <v>57</v>
      </c>
      <c r="G18" s="33" t="s">
        <v>58</v>
      </c>
      <c r="H18" s="24" t="s">
        <v>59</v>
      </c>
      <c r="I18" s="26" t="s">
        <v>23</v>
      </c>
      <c r="J18" s="8">
        <v>5</v>
      </c>
      <c r="K18" s="11">
        <v>2.2000000000000002</v>
      </c>
      <c r="L18" s="11">
        <v>1.5</v>
      </c>
      <c r="M18" s="11">
        <v>2.1</v>
      </c>
      <c r="N18" s="11">
        <v>1</v>
      </c>
      <c r="O18" s="11"/>
      <c r="P18" s="35">
        <v>707</v>
      </c>
      <c r="Q18" s="11">
        <f t="shared" si="6"/>
        <v>350</v>
      </c>
      <c r="R18" s="9">
        <f t="shared" si="7"/>
        <v>165</v>
      </c>
      <c r="S18" s="9">
        <f t="shared" si="8"/>
        <v>37.5</v>
      </c>
      <c r="T18" s="9">
        <f t="shared" si="9"/>
        <v>94.5</v>
      </c>
      <c r="U18" s="9">
        <f t="shared" si="10"/>
        <v>60</v>
      </c>
      <c r="V18" s="9">
        <f t="shared" si="11"/>
        <v>0</v>
      </c>
      <c r="W18" s="12">
        <f t="shared" si="12"/>
        <v>707</v>
      </c>
    </row>
    <row r="19" spans="1:26" ht="21" customHeight="1">
      <c r="A19" s="3">
        <v>10</v>
      </c>
      <c r="B19" s="4">
        <v>45761</v>
      </c>
      <c r="C19" s="13" t="s">
        <v>38</v>
      </c>
      <c r="D19" s="36" t="s">
        <v>39</v>
      </c>
      <c r="E19" s="36" t="s">
        <v>60</v>
      </c>
      <c r="F19" s="28" t="s">
        <v>41</v>
      </c>
      <c r="G19" s="28" t="s">
        <v>61</v>
      </c>
      <c r="H19" s="36" t="s">
        <v>62</v>
      </c>
      <c r="I19" s="26"/>
      <c r="J19" s="8">
        <v>5</v>
      </c>
      <c r="K19" s="9">
        <v>2.2000000000000002</v>
      </c>
      <c r="L19" s="9">
        <v>1.5</v>
      </c>
      <c r="M19" s="9">
        <v>2.2000000000000002</v>
      </c>
      <c r="N19" s="9"/>
      <c r="O19" s="9"/>
      <c r="P19" s="35">
        <v>652</v>
      </c>
      <c r="Q19" s="11">
        <f t="shared" si="6"/>
        <v>350</v>
      </c>
      <c r="R19" s="9">
        <f t="shared" si="7"/>
        <v>165</v>
      </c>
      <c r="S19" s="9">
        <f t="shared" si="8"/>
        <v>37.5</v>
      </c>
      <c r="T19" s="9">
        <f t="shared" si="9"/>
        <v>99.000000000000014</v>
      </c>
      <c r="U19" s="9">
        <f t="shared" si="10"/>
        <v>0</v>
      </c>
      <c r="V19" s="9">
        <f t="shared" si="11"/>
        <v>0</v>
      </c>
      <c r="W19" s="12">
        <f t="shared" si="12"/>
        <v>651.5</v>
      </c>
    </row>
    <row r="20" spans="1:26" ht="21" customHeight="1">
      <c r="A20" s="3">
        <v>11</v>
      </c>
      <c r="B20" s="4">
        <v>45762</v>
      </c>
      <c r="C20" s="13" t="s">
        <v>25</v>
      </c>
      <c r="D20" s="28" t="s">
        <v>39</v>
      </c>
      <c r="E20" s="36" t="s">
        <v>63</v>
      </c>
      <c r="F20" s="36" t="s">
        <v>64</v>
      </c>
      <c r="G20" s="112" t="s">
        <v>170</v>
      </c>
      <c r="H20" s="113" t="s">
        <v>66</v>
      </c>
      <c r="I20" s="26" t="s">
        <v>23</v>
      </c>
      <c r="J20" s="8">
        <v>5</v>
      </c>
      <c r="K20" s="11">
        <v>2</v>
      </c>
      <c r="L20" s="11">
        <v>1.6</v>
      </c>
      <c r="M20" s="11">
        <v>2.8</v>
      </c>
      <c r="N20" s="11">
        <v>1</v>
      </c>
      <c r="O20" s="11"/>
      <c r="P20" s="35">
        <v>726</v>
      </c>
      <c r="Q20" s="11">
        <f t="shared" si="6"/>
        <v>350</v>
      </c>
      <c r="R20" s="9">
        <f t="shared" si="7"/>
        <v>150</v>
      </c>
      <c r="S20" s="9">
        <f t="shared" si="8"/>
        <v>40</v>
      </c>
      <c r="T20" s="9">
        <f t="shared" si="9"/>
        <v>125.99999999999999</v>
      </c>
      <c r="U20" s="9">
        <f t="shared" si="10"/>
        <v>60</v>
      </c>
      <c r="V20" s="9">
        <f t="shared" si="11"/>
        <v>0</v>
      </c>
      <c r="W20" s="12">
        <f t="shared" si="12"/>
        <v>726</v>
      </c>
    </row>
    <row r="21" spans="1:26" ht="21" customHeight="1">
      <c r="A21" s="3">
        <v>12</v>
      </c>
      <c r="B21" s="4">
        <v>45763</v>
      </c>
      <c r="C21" s="13" t="s">
        <v>30</v>
      </c>
      <c r="D21" s="36" t="s">
        <v>67</v>
      </c>
      <c r="E21" s="28" t="s">
        <v>68</v>
      </c>
      <c r="F21" s="28" t="s">
        <v>69</v>
      </c>
      <c r="G21" s="37" t="s">
        <v>70</v>
      </c>
      <c r="H21" s="38" t="s">
        <v>71</v>
      </c>
      <c r="I21" s="26" t="s">
        <v>24</v>
      </c>
      <c r="J21" s="8">
        <v>5</v>
      </c>
      <c r="K21" s="9">
        <v>2</v>
      </c>
      <c r="L21" s="9">
        <v>1.7</v>
      </c>
      <c r="M21" s="9">
        <v>2.2000000000000002</v>
      </c>
      <c r="N21" s="9"/>
      <c r="O21" s="9">
        <v>1</v>
      </c>
      <c r="P21" s="35">
        <v>792</v>
      </c>
      <c r="Q21" s="11">
        <f t="shared" si="6"/>
        <v>350</v>
      </c>
      <c r="R21" s="9">
        <f t="shared" si="7"/>
        <v>150</v>
      </c>
      <c r="S21" s="9">
        <f t="shared" si="8"/>
        <v>42.5</v>
      </c>
      <c r="T21" s="9">
        <f t="shared" si="9"/>
        <v>99.000000000000014</v>
      </c>
      <c r="U21" s="9">
        <f t="shared" si="10"/>
        <v>0</v>
      </c>
      <c r="V21" s="9">
        <f t="shared" si="11"/>
        <v>150</v>
      </c>
      <c r="W21" s="12">
        <f t="shared" si="12"/>
        <v>791.5</v>
      </c>
    </row>
    <row r="22" spans="1:26" ht="21" customHeight="1">
      <c r="A22" s="3">
        <v>13</v>
      </c>
      <c r="B22" s="4">
        <v>45764</v>
      </c>
      <c r="C22" s="13" t="s">
        <v>34</v>
      </c>
      <c r="D22" s="36" t="s">
        <v>26</v>
      </c>
      <c r="E22" s="36" t="s">
        <v>72</v>
      </c>
      <c r="F22" s="28" t="s">
        <v>41</v>
      </c>
      <c r="G22" s="28" t="s">
        <v>73</v>
      </c>
      <c r="H22" s="41" t="s">
        <v>78</v>
      </c>
      <c r="I22" s="26"/>
      <c r="J22" s="8">
        <v>5</v>
      </c>
      <c r="K22" s="11">
        <v>2.2000000000000002</v>
      </c>
      <c r="L22" s="11">
        <v>1.7</v>
      </c>
      <c r="M22" s="11">
        <v>2.2000000000000002</v>
      </c>
      <c r="N22" s="11"/>
      <c r="O22" s="11"/>
      <c r="P22" s="35">
        <v>657</v>
      </c>
      <c r="Q22" s="11">
        <f t="shared" si="6"/>
        <v>350</v>
      </c>
      <c r="R22" s="9">
        <f t="shared" si="7"/>
        <v>165</v>
      </c>
      <c r="S22" s="9">
        <f t="shared" si="8"/>
        <v>42.5</v>
      </c>
      <c r="T22" s="9">
        <f t="shared" si="9"/>
        <v>99.000000000000014</v>
      </c>
      <c r="U22" s="9">
        <f t="shared" si="10"/>
        <v>0</v>
      </c>
      <c r="V22" s="9">
        <f t="shared" si="11"/>
        <v>0</v>
      </c>
      <c r="W22" s="12">
        <f t="shared" si="12"/>
        <v>656.5</v>
      </c>
    </row>
    <row r="23" spans="1:26" ht="21" customHeight="1">
      <c r="A23" s="3">
        <v>14</v>
      </c>
      <c r="B23" s="4">
        <v>45765</v>
      </c>
      <c r="C23" s="13" t="s">
        <v>36</v>
      </c>
      <c r="D23" s="28" t="s">
        <v>55</v>
      </c>
      <c r="E23" s="36" t="s">
        <v>74</v>
      </c>
      <c r="F23" s="39" t="s">
        <v>75</v>
      </c>
      <c r="G23" s="36" t="s">
        <v>76</v>
      </c>
      <c r="H23" s="28" t="s">
        <v>77</v>
      </c>
      <c r="I23" s="26" t="s">
        <v>23</v>
      </c>
      <c r="J23" s="8">
        <v>5</v>
      </c>
      <c r="K23" s="9">
        <v>2.2000000000000002</v>
      </c>
      <c r="L23" s="9">
        <v>1.6</v>
      </c>
      <c r="M23" s="9">
        <v>2.2000000000000002</v>
      </c>
      <c r="N23" s="9">
        <v>1</v>
      </c>
      <c r="O23" s="9"/>
      <c r="P23" s="35">
        <v>670</v>
      </c>
      <c r="Q23" s="11">
        <f t="shared" si="6"/>
        <v>350</v>
      </c>
      <c r="R23" s="9">
        <f t="shared" si="7"/>
        <v>165</v>
      </c>
      <c r="S23" s="9">
        <f t="shared" si="8"/>
        <v>40</v>
      </c>
      <c r="T23" s="9">
        <f t="shared" si="9"/>
        <v>99.000000000000014</v>
      </c>
      <c r="U23" s="9">
        <f t="shared" si="10"/>
        <v>60</v>
      </c>
      <c r="V23" s="9">
        <f t="shared" si="11"/>
        <v>0</v>
      </c>
      <c r="W23" s="12">
        <f t="shared" si="12"/>
        <v>714</v>
      </c>
    </row>
    <row r="24" spans="1:26" ht="21" customHeight="1">
      <c r="A24" s="3">
        <v>15</v>
      </c>
      <c r="B24" s="4">
        <v>45768</v>
      </c>
      <c r="C24" s="13" t="s">
        <v>38</v>
      </c>
      <c r="D24" s="28"/>
      <c r="E24" s="13" t="s">
        <v>154</v>
      </c>
      <c r="F24" s="14" t="s">
        <v>159</v>
      </c>
      <c r="G24" s="13"/>
      <c r="H24" s="31"/>
      <c r="I24" s="26"/>
      <c r="J24" s="8"/>
      <c r="K24" s="11"/>
      <c r="L24" s="11"/>
      <c r="M24" s="11"/>
      <c r="N24" s="11"/>
      <c r="O24" s="11"/>
      <c r="P24" s="27"/>
      <c r="Q24" s="11">
        <f t="shared" si="6"/>
        <v>0</v>
      </c>
      <c r="R24" s="9">
        <f t="shared" si="7"/>
        <v>0</v>
      </c>
      <c r="S24" s="9">
        <f t="shared" si="8"/>
        <v>0</v>
      </c>
      <c r="T24" s="9">
        <f t="shared" si="9"/>
        <v>0</v>
      </c>
      <c r="U24" s="9">
        <f t="shared" si="10"/>
        <v>0</v>
      </c>
      <c r="V24" s="9">
        <f t="shared" si="11"/>
        <v>0</v>
      </c>
      <c r="W24" s="12">
        <f t="shared" si="12"/>
        <v>0</v>
      </c>
    </row>
    <row r="25" spans="1:26" ht="21" customHeight="1">
      <c r="A25" s="3">
        <v>16</v>
      </c>
      <c r="B25" s="4">
        <v>45769</v>
      </c>
      <c r="C25" s="13" t="s">
        <v>25</v>
      </c>
      <c r="D25" s="28"/>
      <c r="E25" s="40" t="s">
        <v>155</v>
      </c>
      <c r="F25" s="41"/>
      <c r="G25" s="42"/>
      <c r="I25" s="43"/>
      <c r="J25" s="8"/>
      <c r="K25" s="11"/>
      <c r="L25" s="11"/>
      <c r="M25" s="11"/>
      <c r="N25" s="11"/>
      <c r="O25" s="11"/>
      <c r="P25" s="12"/>
      <c r="Q25" s="11">
        <f t="shared" si="6"/>
        <v>0</v>
      </c>
      <c r="R25" s="9">
        <f t="shared" si="7"/>
        <v>0</v>
      </c>
      <c r="S25" s="9">
        <f t="shared" si="8"/>
        <v>0</v>
      </c>
      <c r="T25" s="9">
        <f t="shared" si="9"/>
        <v>0</v>
      </c>
      <c r="U25" s="9">
        <f t="shared" si="10"/>
        <v>0</v>
      </c>
      <c r="V25" s="9">
        <f t="shared" si="11"/>
        <v>0</v>
      </c>
      <c r="W25" s="12">
        <f t="shared" si="12"/>
        <v>0</v>
      </c>
    </row>
    <row r="26" spans="1:26" ht="21" customHeight="1">
      <c r="A26" s="3">
        <v>17</v>
      </c>
      <c r="B26" s="4">
        <v>45770</v>
      </c>
      <c r="C26" s="13" t="s">
        <v>30</v>
      </c>
      <c r="D26" s="44"/>
      <c r="E26" s="45" t="s">
        <v>155</v>
      </c>
      <c r="F26" s="46"/>
      <c r="G26" s="14"/>
      <c r="H26" s="46"/>
      <c r="I26" s="43"/>
      <c r="J26" s="8"/>
      <c r="K26" s="17"/>
      <c r="L26" s="17"/>
      <c r="M26" s="17"/>
      <c r="N26" s="17"/>
      <c r="O26" s="17"/>
      <c r="P26" s="47"/>
      <c r="Q26" s="11">
        <f t="shared" si="6"/>
        <v>0</v>
      </c>
      <c r="R26" s="9">
        <f t="shared" si="7"/>
        <v>0</v>
      </c>
      <c r="S26" s="9">
        <f t="shared" si="8"/>
        <v>0</v>
      </c>
      <c r="T26" s="9">
        <f t="shared" si="9"/>
        <v>0</v>
      </c>
      <c r="U26" s="9">
        <f t="shared" si="10"/>
        <v>0</v>
      </c>
      <c r="V26" s="9">
        <f t="shared" si="11"/>
        <v>0</v>
      </c>
      <c r="W26" s="12">
        <f t="shared" si="12"/>
        <v>0</v>
      </c>
    </row>
    <row r="27" spans="1:26" ht="21" customHeight="1">
      <c r="A27" s="3">
        <v>18</v>
      </c>
      <c r="B27" s="4">
        <v>45771</v>
      </c>
      <c r="C27" s="13" t="s">
        <v>34</v>
      </c>
      <c r="D27" s="48"/>
      <c r="E27" s="49" t="s">
        <v>155</v>
      </c>
      <c r="F27" s="50"/>
      <c r="G27" s="48"/>
      <c r="H27" s="51"/>
      <c r="I27" s="43"/>
      <c r="J27" s="8"/>
      <c r="K27" s="16"/>
      <c r="L27" s="16"/>
      <c r="M27" s="16"/>
      <c r="N27" s="16"/>
      <c r="O27" s="16"/>
      <c r="P27" s="47"/>
      <c r="Q27" s="11">
        <f t="shared" si="6"/>
        <v>0</v>
      </c>
      <c r="R27" s="9">
        <f t="shared" si="7"/>
        <v>0</v>
      </c>
      <c r="S27" s="9">
        <f t="shared" si="8"/>
        <v>0</v>
      </c>
      <c r="T27" s="9">
        <f t="shared" si="9"/>
        <v>0</v>
      </c>
      <c r="U27" s="9">
        <f t="shared" si="10"/>
        <v>0</v>
      </c>
      <c r="V27" s="9">
        <f t="shared" si="11"/>
        <v>0</v>
      </c>
      <c r="W27" s="12">
        <f t="shared" si="12"/>
        <v>0</v>
      </c>
    </row>
    <row r="28" spans="1:26" ht="21" customHeight="1">
      <c r="A28" s="3">
        <v>19</v>
      </c>
      <c r="B28" s="4">
        <v>45772</v>
      </c>
      <c r="C28" s="52" t="s">
        <v>36</v>
      </c>
      <c r="D28" s="6" t="s">
        <v>79</v>
      </c>
      <c r="E28" s="53" t="s">
        <v>80</v>
      </c>
      <c r="F28" s="54" t="s">
        <v>81</v>
      </c>
      <c r="G28" s="54" t="s">
        <v>82</v>
      </c>
      <c r="H28" s="54" t="s">
        <v>83</v>
      </c>
      <c r="I28" s="55" t="s">
        <v>23</v>
      </c>
      <c r="J28" s="106">
        <v>5</v>
      </c>
      <c r="K28" s="107">
        <v>2.2000000000000002</v>
      </c>
      <c r="L28" s="107">
        <v>1.6</v>
      </c>
      <c r="M28" s="107">
        <v>2.2000000000000002</v>
      </c>
      <c r="N28" s="107">
        <v>1</v>
      </c>
      <c r="O28" s="107"/>
      <c r="P28" s="56">
        <v>714</v>
      </c>
      <c r="Q28" s="11">
        <f t="shared" si="6"/>
        <v>350</v>
      </c>
      <c r="R28" s="9">
        <f t="shared" si="7"/>
        <v>165</v>
      </c>
      <c r="S28" s="9">
        <f t="shared" si="8"/>
        <v>40</v>
      </c>
      <c r="T28" s="9">
        <f t="shared" si="9"/>
        <v>99.000000000000014</v>
      </c>
      <c r="U28" s="9">
        <f t="shared" si="10"/>
        <v>60</v>
      </c>
      <c r="V28" s="9">
        <f t="shared" si="11"/>
        <v>0</v>
      </c>
      <c r="W28" s="12">
        <f t="shared" si="12"/>
        <v>714</v>
      </c>
      <c r="X28" s="57"/>
      <c r="Y28" s="57"/>
      <c r="Z28" s="57"/>
    </row>
    <row r="29" spans="1:26" ht="21" customHeight="1">
      <c r="A29" s="3">
        <v>20</v>
      </c>
      <c r="B29" s="4">
        <v>45775</v>
      </c>
      <c r="C29" s="13" t="s">
        <v>38</v>
      </c>
      <c r="D29" s="58" t="s">
        <v>39</v>
      </c>
      <c r="E29" s="59" t="s">
        <v>84</v>
      </c>
      <c r="F29" s="60" t="s">
        <v>85</v>
      </c>
      <c r="G29" s="59" t="s">
        <v>41</v>
      </c>
      <c r="H29" s="61" t="s">
        <v>86</v>
      </c>
      <c r="I29" s="62"/>
      <c r="J29" s="108">
        <v>5</v>
      </c>
      <c r="K29" s="108">
        <v>2</v>
      </c>
      <c r="L29" s="108">
        <v>1.5</v>
      </c>
      <c r="M29" s="108">
        <v>2.5</v>
      </c>
      <c r="N29" s="108"/>
      <c r="O29" s="108"/>
      <c r="P29" s="63">
        <f t="shared" ref="P29:P31" si="13">W29</f>
        <v>650</v>
      </c>
      <c r="Q29" s="11">
        <f t="shared" si="6"/>
        <v>350</v>
      </c>
      <c r="R29" s="9">
        <f t="shared" si="7"/>
        <v>150</v>
      </c>
      <c r="S29" s="9">
        <f t="shared" si="8"/>
        <v>37.5</v>
      </c>
      <c r="T29" s="9">
        <f t="shared" si="9"/>
        <v>112.5</v>
      </c>
      <c r="U29" s="9">
        <f t="shared" si="10"/>
        <v>0</v>
      </c>
      <c r="V29" s="9">
        <f t="shared" si="11"/>
        <v>0</v>
      </c>
      <c r="W29" s="12">
        <f t="shared" si="12"/>
        <v>650</v>
      </c>
      <c r="X29" s="57"/>
      <c r="Y29" s="57"/>
      <c r="Z29" s="57"/>
    </row>
    <row r="30" spans="1:26" ht="21" customHeight="1">
      <c r="A30" s="3">
        <v>21</v>
      </c>
      <c r="B30" s="4">
        <v>45776</v>
      </c>
      <c r="C30" s="13" t="s">
        <v>25</v>
      </c>
      <c r="D30" s="58" t="s">
        <v>39</v>
      </c>
      <c r="E30" s="64" t="s">
        <v>172</v>
      </c>
      <c r="F30" s="59" t="s">
        <v>87</v>
      </c>
      <c r="G30" s="129" t="s">
        <v>176</v>
      </c>
      <c r="H30" s="60" t="s">
        <v>88</v>
      </c>
      <c r="I30" s="65" t="s">
        <v>23</v>
      </c>
      <c r="J30" s="108">
        <v>5</v>
      </c>
      <c r="K30" s="107">
        <v>2</v>
      </c>
      <c r="L30" s="107">
        <v>1.7</v>
      </c>
      <c r="M30" s="107">
        <v>2.2000000000000002</v>
      </c>
      <c r="N30" s="107">
        <v>2</v>
      </c>
      <c r="O30" s="107"/>
      <c r="P30" s="63">
        <f t="shared" ref="P30" si="14">W30</f>
        <v>761.5</v>
      </c>
      <c r="Q30" s="11">
        <f t="shared" si="6"/>
        <v>350</v>
      </c>
      <c r="R30" s="9">
        <f t="shared" si="7"/>
        <v>150</v>
      </c>
      <c r="S30" s="9">
        <f t="shared" si="8"/>
        <v>42.5</v>
      </c>
      <c r="T30" s="9">
        <f t="shared" si="9"/>
        <v>99.000000000000014</v>
      </c>
      <c r="U30" s="9">
        <f t="shared" si="10"/>
        <v>120</v>
      </c>
      <c r="V30" s="9">
        <f t="shared" si="11"/>
        <v>0</v>
      </c>
      <c r="W30" s="12">
        <f t="shared" si="12"/>
        <v>761.5</v>
      </c>
      <c r="X30" s="57"/>
      <c r="Y30" s="57"/>
      <c r="Z30" s="57"/>
    </row>
    <row r="31" spans="1:26" ht="21" customHeight="1">
      <c r="A31" s="3">
        <v>22</v>
      </c>
      <c r="B31" s="66">
        <v>45412</v>
      </c>
      <c r="C31" s="52" t="s">
        <v>30</v>
      </c>
      <c r="D31" s="127" t="s">
        <v>165</v>
      </c>
      <c r="E31" s="128" t="s">
        <v>156</v>
      </c>
      <c r="F31" s="99" t="s">
        <v>33</v>
      </c>
      <c r="G31" s="128" t="s">
        <v>157</v>
      </c>
      <c r="H31" s="128" t="s">
        <v>164</v>
      </c>
      <c r="I31" s="67" t="s">
        <v>24</v>
      </c>
      <c r="J31" s="108">
        <v>5</v>
      </c>
      <c r="K31" s="108">
        <v>2</v>
      </c>
      <c r="L31" s="108">
        <v>1.7</v>
      </c>
      <c r="M31" s="108">
        <v>2.2000000000000002</v>
      </c>
      <c r="N31" s="108"/>
      <c r="O31" s="108">
        <v>1</v>
      </c>
      <c r="P31" s="63">
        <f t="shared" si="13"/>
        <v>791.5</v>
      </c>
      <c r="Q31" s="11">
        <f t="shared" si="6"/>
        <v>350</v>
      </c>
      <c r="R31" s="9">
        <f t="shared" si="7"/>
        <v>150</v>
      </c>
      <c r="S31" s="9">
        <f t="shared" si="8"/>
        <v>42.5</v>
      </c>
      <c r="T31" s="9">
        <f t="shared" si="9"/>
        <v>99.000000000000014</v>
      </c>
      <c r="U31" s="9">
        <f t="shared" si="10"/>
        <v>0</v>
      </c>
      <c r="V31" s="9">
        <f t="shared" si="11"/>
        <v>150</v>
      </c>
      <c r="W31" s="12">
        <f t="shared" si="12"/>
        <v>791.5</v>
      </c>
      <c r="X31" s="57"/>
      <c r="Y31" s="57"/>
      <c r="Z31" s="57"/>
    </row>
    <row r="32" spans="1:26" ht="21.75" customHeight="1">
      <c r="A32" s="143" t="s">
        <v>89</v>
      </c>
      <c r="B32" s="144"/>
      <c r="C32" s="144"/>
      <c r="D32" s="144"/>
      <c r="E32" s="144"/>
      <c r="F32" s="144"/>
      <c r="G32" s="144"/>
      <c r="H32" s="145"/>
      <c r="I32" s="68"/>
      <c r="J32" s="69">
        <f t="shared" ref="J32:W32" si="15">SUM(J10:J31)/16</f>
        <v>5</v>
      </c>
      <c r="K32" s="70">
        <f t="shared" si="15"/>
        <v>2.09375</v>
      </c>
      <c r="L32" s="70">
        <f t="shared" si="15"/>
        <v>1.60625</v>
      </c>
      <c r="M32" s="70">
        <f t="shared" si="15"/>
        <v>2.2562500000000001</v>
      </c>
      <c r="N32" s="70">
        <f t="shared" si="15"/>
        <v>0.4375</v>
      </c>
      <c r="O32" s="70">
        <f t="shared" si="15"/>
        <v>0.25</v>
      </c>
      <c r="P32" s="10">
        <f t="shared" si="15"/>
        <v>701.4375</v>
      </c>
      <c r="Q32" s="109">
        <f t="shared" si="15"/>
        <v>350</v>
      </c>
      <c r="R32" s="9">
        <f t="shared" si="15"/>
        <v>157.03125</v>
      </c>
      <c r="S32" s="9">
        <f t="shared" si="15"/>
        <v>40.15625</v>
      </c>
      <c r="T32" s="9">
        <f t="shared" si="15"/>
        <v>101.53125</v>
      </c>
      <c r="U32" s="9">
        <f t="shared" si="15"/>
        <v>26.25</v>
      </c>
      <c r="V32" s="9">
        <f t="shared" si="15"/>
        <v>37.5</v>
      </c>
      <c r="W32" s="12">
        <f t="shared" si="15"/>
        <v>712.46875</v>
      </c>
    </row>
    <row r="33" spans="1:29" ht="16.5" customHeight="1">
      <c r="A33" s="71" t="s">
        <v>90</v>
      </c>
      <c r="B33" s="71"/>
      <c r="C33" s="71"/>
      <c r="D33" s="71"/>
      <c r="E33" s="71"/>
      <c r="F33" s="71"/>
      <c r="G33" s="71"/>
      <c r="H33" s="72"/>
      <c r="I33" s="72"/>
      <c r="J33" s="73"/>
      <c r="K33" s="73"/>
      <c r="L33" s="73"/>
      <c r="M33" s="73"/>
      <c r="N33" s="73"/>
      <c r="O33" s="73"/>
      <c r="P33" s="74"/>
    </row>
    <row r="34" spans="1:29" ht="16.5" customHeight="1">
      <c r="A34" s="75" t="s">
        <v>91</v>
      </c>
      <c r="B34" s="71"/>
      <c r="C34" s="71"/>
      <c r="D34" s="71"/>
      <c r="E34" s="71"/>
      <c r="K34" s="73"/>
      <c r="L34" s="73"/>
      <c r="M34" s="73"/>
      <c r="N34" s="73"/>
      <c r="O34" s="73"/>
    </row>
    <row r="35" spans="1:29" ht="16.5" customHeight="1">
      <c r="A35" s="75" t="s">
        <v>92</v>
      </c>
      <c r="B35" s="71"/>
      <c r="C35" s="71"/>
      <c r="D35" s="71"/>
      <c r="E35" s="71"/>
      <c r="F35" s="71"/>
      <c r="G35" s="71"/>
      <c r="H35" s="72"/>
      <c r="I35" s="72"/>
      <c r="J35" s="73"/>
      <c r="K35" s="73"/>
      <c r="L35" s="73"/>
      <c r="M35" s="73"/>
      <c r="N35" s="73"/>
      <c r="O35" s="73"/>
    </row>
    <row r="36" spans="1:29" ht="16.5" customHeight="1">
      <c r="A36" s="146" t="s">
        <v>93</v>
      </c>
      <c r="B36" s="136"/>
      <c r="C36" s="71"/>
      <c r="D36" s="71"/>
      <c r="E36" s="71"/>
      <c r="F36" s="71"/>
      <c r="G36" s="71"/>
      <c r="H36" s="71"/>
      <c r="I36" s="71"/>
      <c r="J36" s="71"/>
      <c r="K36" s="71"/>
      <c r="L36" s="71"/>
      <c r="M36" s="71"/>
      <c r="N36" s="71"/>
      <c r="O36" s="71"/>
      <c r="P36" s="71"/>
    </row>
    <row r="37" spans="1:29" ht="17.25" customHeight="1">
      <c r="A37" s="147" t="s">
        <v>94</v>
      </c>
      <c r="B37" s="136"/>
      <c r="C37" s="72" t="s">
        <v>95</v>
      </c>
      <c r="D37" s="72"/>
      <c r="E37" s="72"/>
      <c r="F37" s="72"/>
      <c r="G37" s="72"/>
      <c r="H37" s="72"/>
      <c r="I37" s="72"/>
      <c r="J37" s="72"/>
      <c r="K37" s="72"/>
      <c r="L37" s="72"/>
      <c r="M37" s="72"/>
      <c r="N37" s="72"/>
      <c r="O37" s="72"/>
      <c r="P37" s="72"/>
    </row>
    <row r="38" spans="1:29" ht="16.5" customHeight="1">
      <c r="A38" s="139" t="s">
        <v>96</v>
      </c>
      <c r="B38" s="136"/>
      <c r="C38" s="136"/>
      <c r="D38" s="136"/>
      <c r="E38" s="136"/>
      <c r="F38" s="136"/>
      <c r="G38" s="136"/>
      <c r="H38" s="136"/>
      <c r="I38" s="136"/>
      <c r="J38" s="136"/>
      <c r="K38" s="136"/>
      <c r="L38" s="136"/>
      <c r="M38" s="136"/>
      <c r="N38" s="136"/>
      <c r="O38" s="136"/>
      <c r="P38" s="136"/>
    </row>
    <row r="39" spans="1:29" ht="23.25" customHeight="1">
      <c r="B39" s="140" t="s">
        <v>97</v>
      </c>
      <c r="C39" s="136"/>
      <c r="D39" s="136"/>
      <c r="E39" s="136"/>
      <c r="F39" s="136"/>
      <c r="G39" s="136"/>
      <c r="H39" s="136"/>
      <c r="I39" s="136"/>
      <c r="J39" s="136"/>
      <c r="K39" s="136"/>
      <c r="L39" s="136"/>
      <c r="M39" s="136"/>
      <c r="N39" s="136"/>
      <c r="O39" s="136"/>
    </row>
    <row r="40" spans="1:29" ht="16.5" customHeight="1">
      <c r="B40" s="140" t="s">
        <v>98</v>
      </c>
      <c r="C40" s="136"/>
      <c r="D40" s="136"/>
      <c r="E40" s="136"/>
      <c r="F40" s="136"/>
      <c r="G40" s="136"/>
      <c r="H40" s="136"/>
      <c r="I40" s="136"/>
      <c r="J40" s="136"/>
      <c r="K40" s="136"/>
      <c r="L40" s="136"/>
      <c r="M40" s="136"/>
      <c r="N40" s="136"/>
      <c r="O40" s="136"/>
    </row>
    <row r="41" spans="1:29" ht="16.5" customHeight="1">
      <c r="A41" s="77" t="s">
        <v>99</v>
      </c>
      <c r="B41" s="140" t="s">
        <v>100</v>
      </c>
      <c r="C41" s="136"/>
      <c r="D41" s="136"/>
      <c r="E41" s="136"/>
      <c r="F41" s="136"/>
      <c r="G41" s="136"/>
      <c r="H41" s="136"/>
      <c r="I41" s="136"/>
      <c r="J41" s="136"/>
      <c r="K41" s="136"/>
      <c r="L41" s="136"/>
      <c r="M41" s="136"/>
      <c r="N41" s="136"/>
      <c r="O41" s="136"/>
    </row>
    <row r="42" spans="1:29" ht="16.5" customHeight="1">
      <c r="A42" s="77"/>
      <c r="B42" s="76"/>
      <c r="C42" s="76"/>
      <c r="D42" s="76"/>
      <c r="E42" s="76"/>
      <c r="F42" s="76"/>
      <c r="G42" s="76"/>
      <c r="H42" s="76"/>
      <c r="I42" s="76"/>
      <c r="J42" s="76"/>
      <c r="K42" s="76"/>
      <c r="L42" s="76"/>
      <c r="M42" s="76"/>
      <c r="N42" s="76"/>
      <c r="O42" s="76"/>
    </row>
    <row r="43" spans="1:29" ht="16.5" customHeight="1">
      <c r="A43" s="77"/>
      <c r="B43" s="76"/>
      <c r="C43" s="76"/>
      <c r="D43" s="76"/>
      <c r="E43" s="76"/>
      <c r="F43" s="76"/>
      <c r="G43" s="76"/>
      <c r="H43" s="76"/>
      <c r="I43" s="76"/>
      <c r="J43" s="76"/>
      <c r="K43" s="76"/>
      <c r="L43" s="76"/>
      <c r="M43" s="76"/>
      <c r="N43" s="76"/>
      <c r="O43" s="76"/>
    </row>
    <row r="44" spans="1:29" ht="16.5" customHeight="1">
      <c r="B44" s="138" t="s">
        <v>161</v>
      </c>
      <c r="C44" s="136"/>
      <c r="D44" s="136"/>
      <c r="E44" s="136"/>
      <c r="F44" s="136"/>
      <c r="G44" s="136"/>
      <c r="H44" s="136"/>
      <c r="I44" s="136"/>
      <c r="J44" s="136"/>
      <c r="K44" s="136"/>
      <c r="L44" s="136"/>
      <c r="M44" s="101"/>
      <c r="N44" s="101"/>
      <c r="O44" s="101"/>
      <c r="P44" s="101"/>
      <c r="Q44" s="100"/>
      <c r="R44" s="100"/>
      <c r="S44" s="100"/>
      <c r="T44" s="100"/>
      <c r="U44" s="100"/>
      <c r="V44" s="100"/>
      <c r="W44" s="100"/>
      <c r="X44" s="100"/>
      <c r="Y44" s="100"/>
      <c r="Z44" s="100"/>
      <c r="AA44" s="100"/>
      <c r="AB44" s="100"/>
      <c r="AC44" s="100"/>
    </row>
    <row r="45" spans="1:29" ht="16.5" customHeight="1">
      <c r="B45" s="135" t="s">
        <v>162</v>
      </c>
      <c r="C45" s="136"/>
      <c r="D45" s="136"/>
      <c r="E45" s="136"/>
      <c r="F45" s="136"/>
      <c r="G45" s="136"/>
      <c r="H45" s="136"/>
      <c r="I45" s="136"/>
      <c r="J45" s="136"/>
      <c r="K45" s="136"/>
      <c r="L45" s="136"/>
      <c r="M45" s="100"/>
      <c r="N45" s="100"/>
      <c r="O45" s="73"/>
      <c r="P45" s="100"/>
      <c r="Q45" s="100"/>
      <c r="R45" s="100"/>
      <c r="S45" s="100"/>
      <c r="T45" s="100"/>
      <c r="U45" s="100"/>
      <c r="V45" s="100"/>
      <c r="W45" s="100"/>
      <c r="X45" s="100"/>
      <c r="Y45" s="100"/>
      <c r="Z45" s="100"/>
      <c r="AA45" s="100"/>
      <c r="AB45" s="100"/>
      <c r="AC45" s="100"/>
    </row>
    <row r="46" spans="1:29" ht="16.5" customHeight="1" thickBot="1">
      <c r="B46" s="88" t="s">
        <v>123</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row>
    <row r="47" spans="1:29" ht="16.5" customHeight="1">
      <c r="B47" s="89" t="s">
        <v>124</v>
      </c>
      <c r="C47" s="137" t="s">
        <v>125</v>
      </c>
      <c r="D47" s="132"/>
      <c r="E47" s="133"/>
      <c r="F47" s="90" t="s">
        <v>126</v>
      </c>
      <c r="G47" s="91" t="s">
        <v>127</v>
      </c>
      <c r="H47" s="92" t="s">
        <v>128</v>
      </c>
      <c r="I47" s="137" t="s">
        <v>129</v>
      </c>
      <c r="J47" s="132"/>
      <c r="K47" s="132"/>
      <c r="L47" s="132"/>
      <c r="M47" s="133"/>
      <c r="N47" s="100"/>
      <c r="O47" s="100"/>
      <c r="P47" s="100"/>
      <c r="Q47" s="100"/>
      <c r="R47" s="100"/>
      <c r="S47" s="100"/>
      <c r="T47" s="100"/>
      <c r="U47" s="100"/>
      <c r="V47" s="100"/>
      <c r="W47" s="100"/>
      <c r="X47" s="100"/>
      <c r="Y47" s="100"/>
      <c r="Z47" s="100"/>
      <c r="AA47" s="100"/>
      <c r="AB47" s="100"/>
      <c r="AC47" s="100"/>
    </row>
    <row r="48" spans="1:29" ht="16.5" customHeight="1">
      <c r="B48" s="93" t="s">
        <v>130</v>
      </c>
      <c r="C48" s="131"/>
      <c r="D48" s="132"/>
      <c r="E48" s="133"/>
      <c r="F48" s="18"/>
      <c r="G48" s="18"/>
      <c r="H48" s="18"/>
      <c r="I48" s="131" t="s">
        <v>131</v>
      </c>
      <c r="J48" s="132"/>
      <c r="K48" s="132"/>
      <c r="L48" s="132"/>
      <c r="M48" s="133"/>
      <c r="N48" s="100"/>
      <c r="O48" s="100"/>
      <c r="P48" s="100"/>
      <c r="Q48" s="100"/>
      <c r="R48" s="100"/>
      <c r="S48" s="100"/>
      <c r="T48" s="100"/>
      <c r="U48" s="100"/>
      <c r="V48" s="100"/>
      <c r="W48" s="100"/>
      <c r="X48" s="100"/>
      <c r="Y48" s="100"/>
      <c r="Z48" s="100"/>
      <c r="AA48" s="100"/>
      <c r="AB48" s="100"/>
      <c r="AC48" s="100"/>
    </row>
    <row r="49" spans="2:29" ht="16.5" customHeight="1" thickBot="1">
      <c r="B49" s="94" t="s">
        <v>132</v>
      </c>
      <c r="C49" s="131"/>
      <c r="D49" s="132"/>
      <c r="E49" s="133"/>
      <c r="F49" s="18"/>
      <c r="G49" s="18"/>
      <c r="H49" s="18"/>
      <c r="I49" s="131" t="s">
        <v>131</v>
      </c>
      <c r="J49" s="132"/>
      <c r="K49" s="132"/>
      <c r="L49" s="132"/>
      <c r="M49" s="133"/>
      <c r="N49" s="100"/>
      <c r="O49" s="100"/>
      <c r="P49" s="100"/>
      <c r="Q49" s="100"/>
      <c r="R49" s="100"/>
      <c r="S49" s="100"/>
      <c r="T49" s="100"/>
      <c r="U49" s="100"/>
      <c r="V49" s="100"/>
      <c r="W49" s="100"/>
      <c r="X49" s="100"/>
      <c r="Y49" s="100"/>
      <c r="Z49" s="100"/>
      <c r="AA49" s="100"/>
      <c r="AB49" s="100"/>
      <c r="AC49" s="100"/>
    </row>
    <row r="50" spans="2:29" ht="16.5" customHeight="1" thickBot="1">
      <c r="B50" s="94" t="s">
        <v>134</v>
      </c>
      <c r="C50" s="131"/>
      <c r="D50" s="132"/>
      <c r="E50" s="133"/>
      <c r="F50" s="18"/>
      <c r="G50" s="18"/>
      <c r="H50" s="18"/>
      <c r="I50" s="131" t="s">
        <v>131</v>
      </c>
      <c r="J50" s="132"/>
      <c r="K50" s="132"/>
      <c r="L50" s="132"/>
      <c r="M50" s="133"/>
      <c r="N50" s="100"/>
      <c r="O50" s="100"/>
      <c r="P50" s="100"/>
      <c r="Q50" s="100"/>
      <c r="R50" s="100"/>
      <c r="S50" s="100"/>
      <c r="T50" s="100"/>
      <c r="U50" s="100"/>
      <c r="V50" s="100"/>
      <c r="W50" s="100"/>
      <c r="X50" s="100"/>
      <c r="Y50" s="100"/>
      <c r="Z50" s="100"/>
      <c r="AA50" s="100"/>
      <c r="AB50" s="100"/>
      <c r="AC50" s="100"/>
    </row>
    <row r="51" spans="2:29" ht="16.5" customHeight="1" thickBot="1">
      <c r="B51" s="94" t="s">
        <v>136</v>
      </c>
      <c r="C51" s="131"/>
      <c r="D51" s="132"/>
      <c r="E51" s="133"/>
      <c r="F51" s="18"/>
      <c r="G51" s="18"/>
      <c r="H51" s="18"/>
      <c r="I51" s="131" t="s">
        <v>131</v>
      </c>
      <c r="J51" s="132"/>
      <c r="K51" s="132"/>
      <c r="L51" s="132"/>
      <c r="M51" s="133"/>
      <c r="N51" s="100"/>
      <c r="O51" s="100"/>
      <c r="P51" s="100"/>
      <c r="Q51" s="100"/>
      <c r="R51" s="100"/>
      <c r="S51" s="100"/>
      <c r="T51" s="100"/>
      <c r="U51" s="100"/>
      <c r="V51" s="100"/>
      <c r="W51" s="100"/>
      <c r="X51" s="100"/>
      <c r="Y51" s="100"/>
      <c r="Z51" s="100"/>
      <c r="AA51" s="100"/>
      <c r="AB51" s="100"/>
      <c r="AC51" s="100"/>
    </row>
    <row r="52" spans="2:29" ht="16.5" customHeight="1" thickBot="1">
      <c r="B52" s="94" t="s">
        <v>22</v>
      </c>
      <c r="C52" s="131"/>
      <c r="D52" s="132"/>
      <c r="E52" s="133"/>
      <c r="F52" s="18"/>
      <c r="G52" s="18"/>
      <c r="H52" s="18"/>
      <c r="I52" s="131" t="s">
        <v>131</v>
      </c>
      <c r="J52" s="132"/>
      <c r="K52" s="132"/>
      <c r="L52" s="132"/>
      <c r="M52" s="133"/>
      <c r="N52" s="100"/>
      <c r="O52" s="100"/>
      <c r="P52" s="100"/>
      <c r="Q52" s="100"/>
      <c r="R52" s="100"/>
      <c r="S52" s="100"/>
      <c r="T52" s="100"/>
      <c r="U52" s="100"/>
      <c r="V52" s="100"/>
      <c r="W52" s="100"/>
      <c r="X52" s="100"/>
      <c r="Y52" s="100"/>
      <c r="Z52" s="100"/>
      <c r="AA52" s="100"/>
      <c r="AB52" s="100"/>
      <c r="AC52" s="100"/>
    </row>
    <row r="53" spans="2:29" ht="16.5" customHeight="1" thickBot="1">
      <c r="B53" s="94" t="s">
        <v>139</v>
      </c>
      <c r="C53" s="131"/>
      <c r="D53" s="132"/>
      <c r="E53" s="133"/>
      <c r="F53" s="95"/>
      <c r="G53" s="18"/>
      <c r="H53" s="18"/>
      <c r="I53" s="134"/>
      <c r="J53" s="132"/>
      <c r="K53" s="132"/>
      <c r="L53" s="132"/>
      <c r="M53" s="133"/>
      <c r="N53" s="100"/>
      <c r="O53" s="100"/>
      <c r="P53" s="100"/>
      <c r="Q53" s="100"/>
      <c r="R53" s="100"/>
      <c r="S53" s="100"/>
      <c r="T53" s="100"/>
      <c r="U53" s="100"/>
      <c r="V53" s="100"/>
      <c r="W53" s="100"/>
      <c r="X53" s="100"/>
      <c r="Y53" s="100"/>
      <c r="Z53" s="100"/>
      <c r="AA53" s="100"/>
      <c r="AB53" s="100"/>
      <c r="AC53" s="100"/>
    </row>
    <row r="54" spans="2:29" ht="16.5" customHeight="1">
      <c r="B54" s="96" t="s">
        <v>140</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row>
    <row r="55" spans="2:29" ht="16.5" customHeight="1">
      <c r="B55" s="96" t="s">
        <v>141</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row>
    <row r="56" spans="2:29" ht="16.5" customHeight="1">
      <c r="B56" s="96" t="s">
        <v>142</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row>
    <row r="57" spans="2:29" ht="16.5" customHeight="1">
      <c r="B57" s="97" t="s">
        <v>143</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row>
    <row r="58" spans="2:29" ht="16.5" customHeight="1">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row>
    <row r="59" spans="2:29" ht="16.5" customHeight="1">
      <c r="B59" s="98"/>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row>
    <row r="60" spans="2:29" ht="16.5" customHeight="1">
      <c r="B60" s="138" t="str">
        <f t="shared" ref="B60:B61" si="16">B44</f>
        <v>台南市安順國小114.4月份學校供應量反映表</v>
      </c>
      <c r="C60" s="136"/>
      <c r="D60" s="136"/>
      <c r="E60" s="136"/>
      <c r="F60" s="136"/>
      <c r="G60" s="136"/>
      <c r="H60" s="136"/>
      <c r="I60" s="136"/>
      <c r="J60" s="102"/>
      <c r="K60" s="102"/>
      <c r="L60" s="100"/>
      <c r="M60" s="100"/>
      <c r="N60" s="100"/>
      <c r="O60" s="100"/>
      <c r="P60" s="100"/>
      <c r="Q60" s="100"/>
      <c r="R60" s="100"/>
      <c r="S60" s="100"/>
      <c r="T60" s="100"/>
      <c r="U60" s="100"/>
      <c r="V60" s="100"/>
      <c r="W60" s="100"/>
      <c r="X60" s="100"/>
      <c r="Y60" s="100"/>
      <c r="Z60" s="100"/>
      <c r="AA60" s="100"/>
      <c r="AB60" s="100"/>
      <c r="AC60" s="100"/>
    </row>
    <row r="61" spans="2:29" ht="16.5" customHeight="1">
      <c r="B61" s="135" t="str">
        <f t="shared" si="16"/>
        <v xml:space="preserve">                                           班級：                            調查日期：  114年 4月1日</v>
      </c>
      <c r="C61" s="136"/>
      <c r="D61" s="136"/>
      <c r="E61" s="136"/>
      <c r="F61" s="136"/>
      <c r="G61" s="136"/>
      <c r="H61" s="136"/>
      <c r="I61" s="136"/>
      <c r="J61" s="136"/>
      <c r="K61" s="136"/>
      <c r="L61" s="136"/>
      <c r="M61" s="100"/>
      <c r="N61" s="100"/>
      <c r="O61" s="100"/>
      <c r="P61" s="100"/>
      <c r="Q61" s="100"/>
      <c r="R61" s="100"/>
      <c r="S61" s="100"/>
      <c r="T61" s="100"/>
      <c r="U61" s="100"/>
      <c r="V61" s="100"/>
      <c r="W61" s="100"/>
      <c r="X61" s="100"/>
      <c r="Y61" s="100"/>
      <c r="Z61" s="100"/>
      <c r="AA61" s="100"/>
      <c r="AB61" s="100"/>
      <c r="AC61" s="100"/>
    </row>
    <row r="62" spans="2:29" ht="16.5" customHeight="1" thickBot="1">
      <c r="B62" s="88" t="s">
        <v>123</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row>
    <row r="63" spans="2:29" ht="16.5" customHeight="1">
      <c r="B63" s="89" t="s">
        <v>124</v>
      </c>
      <c r="C63" s="137" t="s">
        <v>125</v>
      </c>
      <c r="D63" s="132"/>
      <c r="E63" s="133"/>
      <c r="F63" s="90" t="s">
        <v>126</v>
      </c>
      <c r="G63" s="91" t="s">
        <v>127</v>
      </c>
      <c r="H63" s="92" t="s">
        <v>128</v>
      </c>
      <c r="I63" s="137" t="s">
        <v>129</v>
      </c>
      <c r="J63" s="132"/>
      <c r="K63" s="132"/>
      <c r="L63" s="132"/>
      <c r="M63" s="133"/>
      <c r="N63" s="100"/>
      <c r="O63" s="100"/>
      <c r="P63" s="100"/>
      <c r="Q63" s="100"/>
      <c r="R63" s="100"/>
      <c r="S63" s="100"/>
      <c r="T63" s="100"/>
      <c r="U63" s="100"/>
      <c r="V63" s="100"/>
      <c r="W63" s="100"/>
      <c r="X63" s="100"/>
      <c r="Y63" s="100"/>
      <c r="Z63" s="100"/>
      <c r="AA63" s="100"/>
      <c r="AB63" s="100"/>
      <c r="AC63" s="100"/>
    </row>
    <row r="64" spans="2:29" ht="16.5" customHeight="1">
      <c r="B64" s="93" t="s">
        <v>130</v>
      </c>
      <c r="C64" s="131"/>
      <c r="D64" s="132"/>
      <c r="E64" s="133"/>
      <c r="F64" s="18"/>
      <c r="G64" s="18"/>
      <c r="H64" s="18"/>
      <c r="I64" s="131" t="s">
        <v>131</v>
      </c>
      <c r="J64" s="132"/>
      <c r="K64" s="132"/>
      <c r="L64" s="132"/>
      <c r="M64" s="133"/>
      <c r="N64" s="100"/>
      <c r="O64" s="100"/>
      <c r="P64" s="100"/>
      <c r="Q64" s="100"/>
      <c r="R64" s="100"/>
      <c r="S64" s="100"/>
      <c r="T64" s="100"/>
      <c r="U64" s="100"/>
      <c r="V64" s="100"/>
      <c r="W64" s="100"/>
      <c r="X64" s="100"/>
      <c r="Y64" s="100"/>
      <c r="Z64" s="100"/>
      <c r="AA64" s="100"/>
      <c r="AB64" s="100"/>
      <c r="AC64" s="100"/>
    </row>
    <row r="65" spans="2:29" ht="16.5" customHeight="1" thickBot="1">
      <c r="B65" s="94" t="s">
        <v>132</v>
      </c>
      <c r="C65" s="131"/>
      <c r="D65" s="132"/>
      <c r="E65" s="133"/>
      <c r="F65" s="18"/>
      <c r="G65" s="18"/>
      <c r="H65" s="18"/>
      <c r="I65" s="131" t="s">
        <v>131</v>
      </c>
      <c r="J65" s="132"/>
      <c r="K65" s="132"/>
      <c r="L65" s="132"/>
      <c r="M65" s="133"/>
      <c r="N65" s="100"/>
      <c r="O65" s="100"/>
      <c r="P65" s="100"/>
      <c r="Q65" s="100"/>
      <c r="R65" s="100"/>
      <c r="S65" s="100"/>
      <c r="T65" s="100"/>
      <c r="U65" s="100"/>
      <c r="V65" s="100"/>
      <c r="W65" s="100"/>
      <c r="X65" s="100"/>
      <c r="Y65" s="100"/>
      <c r="Z65" s="100"/>
      <c r="AA65" s="100"/>
      <c r="AB65" s="100"/>
      <c r="AC65" s="100"/>
    </row>
    <row r="66" spans="2:29" ht="16.5" customHeight="1" thickBot="1">
      <c r="B66" s="94" t="s">
        <v>134</v>
      </c>
      <c r="C66" s="131"/>
      <c r="D66" s="132"/>
      <c r="E66" s="133"/>
      <c r="F66" s="18"/>
      <c r="G66" s="18"/>
      <c r="H66" s="18"/>
      <c r="I66" s="131" t="s">
        <v>131</v>
      </c>
      <c r="J66" s="132"/>
      <c r="K66" s="132"/>
      <c r="L66" s="132"/>
      <c r="M66" s="133"/>
      <c r="N66" s="100"/>
      <c r="O66" s="100"/>
      <c r="P66" s="100"/>
      <c r="Q66" s="100"/>
      <c r="R66" s="100"/>
      <c r="S66" s="100"/>
      <c r="T66" s="100"/>
      <c r="U66" s="100"/>
      <c r="V66" s="100"/>
      <c r="W66" s="100"/>
      <c r="X66" s="100"/>
      <c r="Y66" s="100"/>
      <c r="Z66" s="100"/>
      <c r="AA66" s="100"/>
      <c r="AB66" s="100"/>
      <c r="AC66" s="100"/>
    </row>
    <row r="67" spans="2:29" ht="16.5" customHeight="1" thickBot="1">
      <c r="B67" s="94" t="s">
        <v>136</v>
      </c>
      <c r="C67" s="131"/>
      <c r="D67" s="132"/>
      <c r="E67" s="133"/>
      <c r="F67" s="18"/>
      <c r="G67" s="18"/>
      <c r="H67" s="18"/>
      <c r="I67" s="131" t="s">
        <v>131</v>
      </c>
      <c r="J67" s="132"/>
      <c r="K67" s="132"/>
      <c r="L67" s="132"/>
      <c r="M67" s="133"/>
      <c r="N67" s="100"/>
      <c r="O67" s="100"/>
      <c r="P67" s="100"/>
      <c r="Q67" s="100"/>
      <c r="R67" s="100"/>
      <c r="S67" s="100"/>
      <c r="T67" s="100"/>
      <c r="U67" s="100"/>
      <c r="V67" s="100"/>
      <c r="W67" s="100"/>
      <c r="X67" s="100"/>
      <c r="Y67" s="100"/>
      <c r="Z67" s="100"/>
      <c r="AA67" s="100"/>
      <c r="AB67" s="100"/>
      <c r="AC67" s="100"/>
    </row>
    <row r="68" spans="2:29" ht="16.5" customHeight="1" thickBot="1">
      <c r="B68" s="94" t="s">
        <v>22</v>
      </c>
      <c r="C68" s="131"/>
      <c r="D68" s="132"/>
      <c r="E68" s="133"/>
      <c r="F68" s="18"/>
      <c r="G68" s="18"/>
      <c r="H68" s="18"/>
      <c r="I68" s="131" t="s">
        <v>131</v>
      </c>
      <c r="J68" s="132"/>
      <c r="K68" s="132"/>
      <c r="L68" s="132"/>
      <c r="M68" s="133"/>
      <c r="N68" s="100"/>
      <c r="O68" s="100"/>
      <c r="P68" s="100"/>
      <c r="Q68" s="100"/>
      <c r="R68" s="100"/>
      <c r="S68" s="100"/>
      <c r="T68" s="100"/>
      <c r="U68" s="100"/>
      <c r="V68" s="100"/>
      <c r="W68" s="100"/>
      <c r="X68" s="100"/>
      <c r="Y68" s="100"/>
      <c r="Z68" s="100"/>
      <c r="AA68" s="100"/>
      <c r="AB68" s="100"/>
      <c r="AC68" s="100"/>
    </row>
    <row r="69" spans="2:29" ht="16.5" customHeight="1" thickBot="1">
      <c r="B69" s="94" t="s">
        <v>139</v>
      </c>
      <c r="C69" s="131"/>
      <c r="D69" s="132"/>
      <c r="E69" s="133"/>
      <c r="F69" s="95"/>
      <c r="G69" s="18"/>
      <c r="H69" s="18"/>
      <c r="I69" s="134"/>
      <c r="J69" s="132"/>
      <c r="K69" s="132"/>
      <c r="L69" s="132"/>
      <c r="M69" s="133"/>
      <c r="N69" s="100"/>
      <c r="O69" s="100"/>
      <c r="P69" s="100"/>
      <c r="Q69" s="100"/>
      <c r="R69" s="100"/>
      <c r="S69" s="100"/>
      <c r="T69" s="100"/>
      <c r="U69" s="100"/>
      <c r="V69" s="100"/>
      <c r="W69" s="100"/>
      <c r="X69" s="100"/>
      <c r="Y69" s="100"/>
      <c r="Z69" s="100"/>
      <c r="AA69" s="100"/>
      <c r="AB69" s="100"/>
      <c r="AC69" s="100"/>
    </row>
    <row r="70" spans="2:29" ht="16.5" customHeight="1">
      <c r="B70" s="96" t="s">
        <v>140</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row>
    <row r="71" spans="2:29" ht="16.5" customHeight="1">
      <c r="B71" s="96" t="s">
        <v>141</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row>
    <row r="72" spans="2:29" ht="16.5" customHeight="1">
      <c r="B72" s="96" t="s">
        <v>142</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row>
    <row r="73" spans="2:29" ht="16.5" customHeight="1">
      <c r="B73" s="97" t="s">
        <v>143</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row>
    <row r="74" spans="2:29" ht="16.5" customHeight="1">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row>
    <row r="75" spans="2:29" ht="16.5" customHeight="1">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row>
    <row r="76" spans="2:29" ht="16.5" customHeight="1">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row>
    <row r="77" spans="2:29" ht="16.5" customHeight="1">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row>
    <row r="78" spans="2:29" ht="16.5" customHeight="1">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row>
    <row r="79" spans="2:29" ht="16.5" customHeight="1">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row>
    <row r="80" spans="2:29" ht="16.5" customHeight="1">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row>
    <row r="81" spans="2:29" ht="16.5" customHeight="1">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row>
    <row r="82" spans="2:29" ht="16.5" customHeight="1">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row>
    <row r="83" spans="2:29" ht="16.5" customHeight="1">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row>
    <row r="84" spans="2:29" ht="16.5" customHeight="1">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row>
    <row r="85" spans="2:29" ht="16.5" customHeight="1">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row>
    <row r="86" spans="2:29" ht="16.5" customHeight="1">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row>
    <row r="87" spans="2:29" ht="16.5" customHeight="1">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row>
    <row r="88" spans="2:29" ht="16.5" customHeight="1">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row>
    <row r="89" spans="2:29" ht="16.5" customHeight="1">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row>
    <row r="90" spans="2:29" ht="16.5" customHeight="1">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row>
    <row r="91" spans="2:29" ht="16.5" customHeight="1">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row>
    <row r="92" spans="2:29" ht="16.5" customHeight="1">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row>
    <row r="93" spans="2:29" ht="16.5" customHeight="1">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row>
    <row r="94" spans="2:29" ht="16.5" customHeight="1">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row>
    <row r="95" spans="2:29" ht="16.5" customHeight="1">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row>
    <row r="96" spans="2:29" ht="16.5" customHeight="1">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row>
    <row r="97" spans="2:29" ht="16.5" customHeight="1">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row>
    <row r="98" spans="2:29" ht="16.5" customHeight="1">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row>
    <row r="99" spans="2:29" ht="16.5" customHeight="1">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row>
    <row r="100" spans="2:29" ht="16.5" customHeight="1">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row>
    <row r="101" spans="2:29" ht="16.5" customHeight="1">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row>
    <row r="102" spans="2:29" ht="16.5" customHeight="1">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row>
    <row r="103" spans="2:29" ht="16.5" customHeight="1">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row>
    <row r="104" spans="2:29" ht="16.5" customHeight="1">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row>
    <row r="105" spans="2:29" ht="16.5" customHeight="1">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row>
    <row r="106" spans="2:29" ht="16.5" customHeight="1">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row>
    <row r="107" spans="2:29" ht="16.5" customHeight="1">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row>
    <row r="108" spans="2:29" ht="16.5" customHeight="1">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row>
    <row r="109" spans="2:29" ht="16.5" customHeight="1">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row>
    <row r="110" spans="2:29" ht="16.5" customHeight="1">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row>
    <row r="111" spans="2:29" ht="16.5" customHeight="1">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row>
    <row r="112" spans="2:29" ht="16.5" customHeight="1">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row>
    <row r="113" spans="2:29" ht="16.5" customHeight="1">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row>
    <row r="114" spans="2:29" ht="16.5" customHeight="1">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row>
    <row r="115" spans="2:29" ht="16.5" customHeight="1">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row>
    <row r="116" spans="2:29" ht="16.5" customHeight="1">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row>
    <row r="117" spans="2:29" ht="16.5" customHeight="1">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row>
    <row r="118" spans="2:29" ht="16.5" customHeight="1">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row>
    <row r="119" spans="2:29" ht="16.5" customHeight="1">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row>
    <row r="120" spans="2:29" ht="16.5" customHeight="1">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row>
    <row r="121" spans="2:29" ht="16.5" customHeight="1">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row>
    <row r="122" spans="2:29" ht="16.5" customHeight="1">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row>
    <row r="123" spans="2:29" ht="16.5" customHeight="1">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row>
    <row r="124" spans="2:29" ht="16.5" customHeight="1">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row>
    <row r="125" spans="2:29" ht="16.5" customHeight="1">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row>
    <row r="126" spans="2:29" ht="16.5" customHeight="1">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row>
    <row r="127" spans="2:29" ht="16.5" customHeight="1">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row>
    <row r="128" spans="2:29" ht="16.5" customHeight="1">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row>
    <row r="129" spans="2:29" ht="16.5" customHeight="1">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row>
    <row r="130" spans="2:29" ht="16.5" customHeight="1">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row>
    <row r="131" spans="2:29" ht="16.5" customHeight="1">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row>
    <row r="132" spans="2:29" ht="16.5" customHeight="1">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row>
    <row r="133" spans="2:29" ht="16.5" customHeight="1">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row>
    <row r="134" spans="2:29" ht="16.5" customHeight="1">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row>
    <row r="135" spans="2:29" ht="16.5" customHeight="1">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row>
    <row r="136" spans="2:29" ht="16.5" customHeight="1">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row>
    <row r="137" spans="2:29" ht="16.5" customHeight="1">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row>
    <row r="138" spans="2:29" ht="16.5" customHeight="1">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row>
    <row r="139" spans="2:29" ht="16.5" customHeight="1">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row>
    <row r="140" spans="2:29" ht="16.5" customHeight="1">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row>
    <row r="141" spans="2:29" ht="16.5" customHeight="1">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row>
    <row r="142" spans="2:29" ht="16.5" customHeight="1">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row>
    <row r="143" spans="2:29" ht="16.5" customHeight="1">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row>
    <row r="144" spans="2:29" ht="16.5" customHeight="1">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row>
    <row r="145" spans="2:29" ht="16.5" customHeight="1">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row>
    <row r="146" spans="2:29" ht="16.5" customHeight="1">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row>
    <row r="147" spans="2:29" ht="16.5" customHeight="1">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row>
    <row r="148" spans="2:29" ht="16.5" customHeight="1">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row>
    <row r="149" spans="2:29" ht="16.5" customHeight="1">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row>
    <row r="150" spans="2:29" ht="16.5" customHeight="1">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row>
    <row r="151" spans="2:29" ht="16.5" customHeight="1">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row>
    <row r="152" spans="2:29" ht="16.5" customHeight="1">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row>
    <row r="153" spans="2:29" ht="16.5" customHeight="1">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row>
    <row r="154" spans="2:29" ht="16.5" customHeight="1">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row>
    <row r="155" spans="2:29" ht="16.5" customHeight="1">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row>
    <row r="156" spans="2:29" ht="16.5" customHeight="1">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row>
    <row r="157" spans="2:29" ht="16.5" customHeight="1">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row>
    <row r="158" spans="2:29" ht="16.5" customHeight="1">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row>
    <row r="159" spans="2:29" ht="16.5" customHeight="1">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row>
    <row r="160" spans="2:29" ht="16.5" customHeight="1">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row>
    <row r="161" spans="2:29" ht="16.5" customHeight="1">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row>
    <row r="162" spans="2:29" ht="16.5" customHeight="1">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row>
    <row r="163" spans="2:29" ht="16.5" customHeight="1"/>
    <row r="164" spans="2:29" ht="16.5" customHeight="1"/>
    <row r="165" spans="2:29" ht="16.5" customHeight="1"/>
    <row r="166" spans="2:29" ht="16.5" customHeight="1"/>
    <row r="167" spans="2:29" ht="16.5" customHeight="1"/>
    <row r="168" spans="2:29" ht="16.5" customHeight="1"/>
    <row r="169" spans="2:29" ht="16.5" customHeight="1"/>
    <row r="170" spans="2:29" ht="16.5" customHeight="1"/>
    <row r="171" spans="2:29" ht="16.5" customHeight="1"/>
    <row r="172" spans="2:29" ht="16.5" customHeight="1"/>
    <row r="173" spans="2:29" ht="16.5" customHeight="1"/>
    <row r="174" spans="2:29" ht="16.5" customHeight="1"/>
    <row r="175" spans="2:29" ht="16.5" customHeight="1"/>
    <row r="176" spans="2:29"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sheetData>
  <mergeCells count="71">
    <mergeCell ref="A1:C6"/>
    <mergeCell ref="D1:G3"/>
    <mergeCell ref="H1:P1"/>
    <mergeCell ref="H2:P2"/>
    <mergeCell ref="H3:P3"/>
    <mergeCell ref="D4:G5"/>
    <mergeCell ref="D6:O6"/>
    <mergeCell ref="Q7:Q9"/>
    <mergeCell ref="R7:R9"/>
    <mergeCell ref="S7:S9"/>
    <mergeCell ref="T7:T9"/>
    <mergeCell ref="U7:U9"/>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A38:P38"/>
    <mergeCell ref="B39:O39"/>
    <mergeCell ref="B40:O40"/>
    <mergeCell ref="B41:O41"/>
    <mergeCell ref="G8:G9"/>
    <mergeCell ref="H8:H9"/>
    <mergeCell ref="D12:H12"/>
    <mergeCell ref="D13:H13"/>
    <mergeCell ref="A32:H32"/>
    <mergeCell ref="A36:B36"/>
    <mergeCell ref="A37:B37"/>
    <mergeCell ref="B44:L44"/>
    <mergeCell ref="B45:L45"/>
    <mergeCell ref="C47:E47"/>
    <mergeCell ref="I47:M47"/>
    <mergeCell ref="C48:E48"/>
    <mergeCell ref="I48:M48"/>
    <mergeCell ref="C49:E49"/>
    <mergeCell ref="I49:M49"/>
    <mergeCell ref="C50:E50"/>
    <mergeCell ref="I50:M50"/>
    <mergeCell ref="C51:E51"/>
    <mergeCell ref="I51:M51"/>
    <mergeCell ref="C52:E52"/>
    <mergeCell ref="I52:M52"/>
    <mergeCell ref="C53:E53"/>
    <mergeCell ref="I53:M53"/>
    <mergeCell ref="B60:I60"/>
    <mergeCell ref="B61:L61"/>
    <mergeCell ref="C63:E63"/>
    <mergeCell ref="I63:M63"/>
    <mergeCell ref="C64:E64"/>
    <mergeCell ref="I64:M64"/>
    <mergeCell ref="C68:E68"/>
    <mergeCell ref="I68:M68"/>
    <mergeCell ref="C69:E69"/>
    <mergeCell ref="I69:M69"/>
    <mergeCell ref="C65:E65"/>
    <mergeCell ref="I65:M65"/>
    <mergeCell ref="C66:E66"/>
    <mergeCell ref="I66:M66"/>
    <mergeCell ref="C67:E67"/>
    <mergeCell ref="I67:M67"/>
  </mergeCells>
  <phoneticPr fontId="65" type="noConversion"/>
  <hyperlinks>
    <hyperlink ref="D4" r:id="rId1" xr:uid="{00000000-0004-0000-0000-000000000000}"/>
  </hyperlinks>
  <pageMargins left="0.11811023622047245" right="0.11811023622047245" top="0.23622047244094491" bottom="0.15748031496062992" header="0" footer="0"/>
  <pageSetup paperSize="9" scale="4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topLeftCell="A18" workbookViewId="0">
      <selection activeCell="W1" sqref="A1:W35"/>
    </sheetView>
  </sheetViews>
  <sheetFormatPr defaultColWidth="11.25" defaultRowHeight="15" customHeight="1"/>
  <cols>
    <col min="1" max="1" width="2.75" customWidth="1"/>
    <col min="2" max="2" width="7.75" customWidth="1"/>
    <col min="3" max="3" width="3.75" customWidth="1"/>
    <col min="4" max="4" width="6.625" customWidth="1"/>
    <col min="5" max="5" width="10.75" customWidth="1"/>
    <col min="6" max="6" width="10.875" customWidth="1"/>
    <col min="7" max="7" width="9.25" customWidth="1"/>
    <col min="8" max="8" width="10.25" customWidth="1"/>
    <col min="9" max="9" width="2.75" customWidth="1"/>
    <col min="10" max="10" width="3.75" customWidth="1"/>
    <col min="11" max="11" width="2.625" customWidth="1"/>
    <col min="12" max="12" width="2.25" customWidth="1"/>
    <col min="13" max="13" width="2.75" customWidth="1"/>
    <col min="14" max="14" width="3.125" customWidth="1"/>
    <col min="15" max="15" width="2.75" customWidth="1"/>
    <col min="16" max="16" width="4" customWidth="1"/>
    <col min="17" max="17" width="3.25" customWidth="1"/>
    <col min="18" max="18" width="3.125" customWidth="1"/>
    <col min="19" max="19" width="1.875" customWidth="1"/>
    <col min="20" max="20" width="3" customWidth="1"/>
    <col min="21" max="22" width="2.75" customWidth="1"/>
    <col min="23" max="23" width="4.125" customWidth="1"/>
    <col min="24" max="26" width="2.375" customWidth="1"/>
  </cols>
  <sheetData>
    <row r="1" spans="1:23" ht="16.5" customHeight="1">
      <c r="A1" s="155"/>
      <c r="B1" s="136"/>
      <c r="C1" s="136"/>
      <c r="D1" s="156"/>
      <c r="E1" s="136"/>
      <c r="F1" s="136"/>
      <c r="G1" s="136"/>
      <c r="H1" s="157" t="s">
        <v>1</v>
      </c>
      <c r="I1" s="136"/>
      <c r="J1" s="136"/>
      <c r="K1" s="136"/>
      <c r="L1" s="136"/>
      <c r="M1" s="136"/>
      <c r="N1" s="136"/>
      <c r="O1" s="136"/>
      <c r="P1" s="136"/>
    </row>
    <row r="2" spans="1:23" ht="16.5" customHeight="1">
      <c r="A2" s="136"/>
      <c r="B2" s="136"/>
      <c r="C2" s="136"/>
      <c r="D2" s="136"/>
      <c r="E2" s="136"/>
      <c r="F2" s="136"/>
      <c r="G2" s="136"/>
      <c r="H2" s="158" t="s">
        <v>2</v>
      </c>
      <c r="I2" s="136"/>
      <c r="J2" s="136"/>
      <c r="K2" s="136"/>
      <c r="L2" s="136"/>
      <c r="M2" s="136"/>
      <c r="N2" s="136"/>
      <c r="O2" s="136"/>
      <c r="P2" s="136"/>
    </row>
    <row r="3" spans="1:23" ht="16.5" customHeight="1">
      <c r="A3" s="136"/>
      <c r="B3" s="136"/>
      <c r="C3" s="136"/>
      <c r="D3" s="136"/>
      <c r="E3" s="136"/>
      <c r="F3" s="136"/>
      <c r="G3" s="136"/>
      <c r="H3" s="158" t="s">
        <v>3</v>
      </c>
      <c r="I3" s="136"/>
      <c r="J3" s="136"/>
      <c r="K3" s="136"/>
      <c r="L3" s="136"/>
      <c r="M3" s="136"/>
      <c r="N3" s="136"/>
      <c r="O3" s="136"/>
      <c r="P3" s="136"/>
    </row>
    <row r="4" spans="1:23" ht="16.5" customHeight="1">
      <c r="A4" s="136"/>
      <c r="B4" s="136"/>
      <c r="C4" s="136"/>
      <c r="D4" s="160"/>
      <c r="E4" s="136"/>
      <c r="F4" s="136"/>
      <c r="G4" s="136"/>
      <c r="H4" s="1" t="s">
        <v>5</v>
      </c>
      <c r="I4" s="1"/>
      <c r="J4" s="1"/>
      <c r="K4" s="1"/>
      <c r="L4" s="1"/>
      <c r="M4" s="1"/>
      <c r="N4" s="1"/>
      <c r="O4" s="1"/>
      <c r="P4" s="1"/>
    </row>
    <row r="5" spans="1:23" ht="16.5" customHeight="1">
      <c r="A5" s="136"/>
      <c r="B5" s="136"/>
      <c r="C5" s="136"/>
      <c r="D5" s="136"/>
      <c r="E5" s="136"/>
      <c r="F5" s="136"/>
      <c r="G5" s="136"/>
      <c r="H5" s="1" t="s">
        <v>101</v>
      </c>
      <c r="I5" s="1"/>
      <c r="J5" s="1"/>
      <c r="K5" s="1"/>
      <c r="L5" s="1"/>
      <c r="M5" s="1"/>
      <c r="N5" s="1"/>
      <c r="O5" s="1"/>
      <c r="P5" s="1"/>
    </row>
    <row r="6" spans="1:23" ht="16.5" customHeight="1">
      <c r="A6" s="136"/>
      <c r="B6" s="136"/>
      <c r="C6" s="136"/>
      <c r="D6" s="158" t="s">
        <v>6</v>
      </c>
      <c r="E6" s="136"/>
      <c r="F6" s="136"/>
      <c r="G6" s="136"/>
      <c r="H6" s="136"/>
      <c r="I6" s="136"/>
      <c r="J6" s="136"/>
      <c r="K6" s="136"/>
      <c r="L6" s="136"/>
      <c r="M6" s="136"/>
      <c r="N6" s="136"/>
      <c r="O6" s="136"/>
    </row>
    <row r="7" spans="1:23" ht="19.5" customHeight="1">
      <c r="A7" s="153" t="s">
        <v>160</v>
      </c>
      <c r="B7" s="136"/>
      <c r="C7" s="136"/>
      <c r="D7" s="136"/>
      <c r="E7" s="136"/>
      <c r="F7" s="136"/>
      <c r="G7" s="136"/>
      <c r="H7" s="136"/>
      <c r="I7" s="136"/>
      <c r="J7" s="136"/>
      <c r="K7" s="136"/>
      <c r="L7" s="136"/>
      <c r="M7" s="136"/>
      <c r="N7" s="136"/>
      <c r="O7" s="136"/>
      <c r="Q7" s="148" t="s">
        <v>8</v>
      </c>
      <c r="R7" s="151" t="s">
        <v>9</v>
      </c>
      <c r="S7" s="148" t="s">
        <v>10</v>
      </c>
      <c r="T7" s="148" t="s">
        <v>11</v>
      </c>
      <c r="U7" s="148" t="s">
        <v>12</v>
      </c>
      <c r="V7" s="148" t="s">
        <v>13</v>
      </c>
      <c r="W7" s="150" t="s">
        <v>14</v>
      </c>
    </row>
    <row r="8" spans="1:23" ht="21.75" customHeight="1">
      <c r="A8" s="154" t="s">
        <v>15</v>
      </c>
      <c r="B8" s="141" t="s">
        <v>16</v>
      </c>
      <c r="C8" s="141" t="s">
        <v>17</v>
      </c>
      <c r="D8" s="141" t="s">
        <v>18</v>
      </c>
      <c r="E8" s="141" t="s">
        <v>19</v>
      </c>
      <c r="F8" s="141" t="s">
        <v>20</v>
      </c>
      <c r="G8" s="141" t="s">
        <v>21</v>
      </c>
      <c r="H8" s="141" t="s">
        <v>22</v>
      </c>
      <c r="I8" s="2" t="s">
        <v>23</v>
      </c>
      <c r="J8" s="148" t="s">
        <v>8</v>
      </c>
      <c r="K8" s="151" t="s">
        <v>9</v>
      </c>
      <c r="L8" s="148" t="s">
        <v>10</v>
      </c>
      <c r="M8" s="148" t="s">
        <v>11</v>
      </c>
      <c r="N8" s="148" t="s">
        <v>12</v>
      </c>
      <c r="O8" s="152" t="s">
        <v>13</v>
      </c>
      <c r="P8" s="150" t="s">
        <v>14</v>
      </c>
      <c r="Q8" s="142"/>
      <c r="R8" s="142"/>
      <c r="S8" s="142"/>
      <c r="T8" s="142"/>
      <c r="U8" s="142"/>
      <c r="V8" s="142"/>
      <c r="W8" s="142"/>
    </row>
    <row r="9" spans="1:23" ht="15.75" customHeight="1">
      <c r="A9" s="149"/>
      <c r="B9" s="149"/>
      <c r="C9" s="149"/>
      <c r="D9" s="149"/>
      <c r="E9" s="149"/>
      <c r="F9" s="149"/>
      <c r="G9" s="149"/>
      <c r="H9" s="149"/>
      <c r="I9" s="2" t="s">
        <v>24</v>
      </c>
      <c r="J9" s="149"/>
      <c r="K9" s="149"/>
      <c r="L9" s="149"/>
      <c r="M9" s="149"/>
      <c r="N9" s="149"/>
      <c r="O9" s="149"/>
      <c r="P9" s="142"/>
      <c r="Q9" s="149"/>
      <c r="R9" s="149"/>
      <c r="S9" s="149"/>
      <c r="T9" s="149"/>
      <c r="U9" s="149"/>
      <c r="V9" s="149"/>
      <c r="W9" s="149"/>
    </row>
    <row r="10" spans="1:23" ht="15.75" customHeight="1">
      <c r="A10" s="3">
        <v>1</v>
      </c>
      <c r="B10" s="4">
        <v>45748</v>
      </c>
      <c r="C10" s="5" t="s">
        <v>25</v>
      </c>
      <c r="D10" s="14" t="s">
        <v>26</v>
      </c>
      <c r="E10" s="14" t="s">
        <v>27</v>
      </c>
      <c r="F10" s="31" t="s">
        <v>102</v>
      </c>
      <c r="G10" s="14" t="s">
        <v>103</v>
      </c>
      <c r="H10" s="14" t="s">
        <v>152</v>
      </c>
      <c r="I10" s="26"/>
      <c r="J10" s="8">
        <v>5</v>
      </c>
      <c r="K10" s="9">
        <v>2.1</v>
      </c>
      <c r="L10" s="9">
        <v>1.5</v>
      </c>
      <c r="M10" s="9">
        <v>2.2000000000000002</v>
      </c>
      <c r="N10" s="9"/>
      <c r="O10" s="9"/>
      <c r="P10" s="10">
        <v>644</v>
      </c>
      <c r="Q10" s="11">
        <f t="shared" ref="Q10:Q31" si="0">J10*70</f>
        <v>350</v>
      </c>
      <c r="R10" s="9">
        <f t="shared" ref="R10:R31" si="1">K10*75</f>
        <v>157.5</v>
      </c>
      <c r="S10" s="9">
        <f t="shared" ref="S10:S31" si="2">L10*25</f>
        <v>37.5</v>
      </c>
      <c r="T10" s="9">
        <f t="shared" ref="T10:T31" si="3">M10*45</f>
        <v>99.000000000000014</v>
      </c>
      <c r="U10" s="9">
        <f t="shared" ref="U10:U31" si="4">N10*60</f>
        <v>0</v>
      </c>
      <c r="V10" s="9">
        <f t="shared" ref="V10:V31" si="5">O10*150</f>
        <v>0</v>
      </c>
      <c r="W10" s="12">
        <f>SUM(Q10:V10)</f>
        <v>644</v>
      </c>
    </row>
    <row r="11" spans="1:23" ht="28.9" customHeight="1">
      <c r="A11" s="3">
        <v>2</v>
      </c>
      <c r="B11" s="4">
        <v>45749</v>
      </c>
      <c r="C11" s="13" t="s">
        <v>30</v>
      </c>
      <c r="D11" s="78" t="s">
        <v>104</v>
      </c>
      <c r="E11" s="130" t="s">
        <v>180</v>
      </c>
      <c r="F11" s="117" t="s">
        <v>32</v>
      </c>
      <c r="G11" s="118" t="s">
        <v>174</v>
      </c>
      <c r="H11" s="111" t="s">
        <v>167</v>
      </c>
      <c r="I11" s="29" t="s">
        <v>24</v>
      </c>
      <c r="J11" s="105">
        <v>5</v>
      </c>
      <c r="K11" s="15">
        <v>2</v>
      </c>
      <c r="L11" s="15">
        <v>1.6</v>
      </c>
      <c r="M11" s="15">
        <v>2</v>
      </c>
      <c r="N11" s="15"/>
      <c r="O11" s="15">
        <v>1</v>
      </c>
      <c r="P11" s="10">
        <v>645</v>
      </c>
      <c r="Q11" s="11">
        <f t="shared" si="0"/>
        <v>350</v>
      </c>
      <c r="R11" s="9">
        <f t="shared" si="1"/>
        <v>150</v>
      </c>
      <c r="S11" s="9">
        <f t="shared" si="2"/>
        <v>40</v>
      </c>
      <c r="T11" s="9">
        <f t="shared" si="3"/>
        <v>90</v>
      </c>
      <c r="U11" s="9">
        <f t="shared" si="4"/>
        <v>0</v>
      </c>
      <c r="V11" s="9">
        <f t="shared" si="5"/>
        <v>150</v>
      </c>
      <c r="W11" s="12">
        <f t="shared" ref="W11:W31" si="6">SUM(Q11:V11)</f>
        <v>780</v>
      </c>
    </row>
    <row r="12" spans="1:23" ht="20.25" customHeight="1">
      <c r="A12" s="3">
        <v>3</v>
      </c>
      <c r="B12" s="4">
        <v>45750</v>
      </c>
      <c r="C12" s="5" t="s">
        <v>34</v>
      </c>
      <c r="D12" s="134" t="s">
        <v>35</v>
      </c>
      <c r="E12" s="132"/>
      <c r="F12" s="132"/>
      <c r="G12" s="132"/>
      <c r="H12" s="133"/>
      <c r="I12" s="18"/>
      <c r="J12" s="18"/>
      <c r="K12" s="18"/>
      <c r="L12" s="18"/>
      <c r="M12" s="18"/>
      <c r="N12" s="18"/>
      <c r="O12" s="18"/>
      <c r="P12" s="18"/>
      <c r="Q12" s="11">
        <f t="shared" si="0"/>
        <v>0</v>
      </c>
      <c r="R12" s="9">
        <f t="shared" si="1"/>
        <v>0</v>
      </c>
      <c r="S12" s="9">
        <f t="shared" si="2"/>
        <v>0</v>
      </c>
      <c r="T12" s="9">
        <f t="shared" si="3"/>
        <v>0</v>
      </c>
      <c r="U12" s="9">
        <f t="shared" si="4"/>
        <v>0</v>
      </c>
      <c r="V12" s="9">
        <f t="shared" si="5"/>
        <v>0</v>
      </c>
      <c r="W12" s="12">
        <f t="shared" si="6"/>
        <v>0</v>
      </c>
    </row>
    <row r="13" spans="1:23" ht="18.75" customHeight="1">
      <c r="A13" s="3">
        <v>4</v>
      </c>
      <c r="B13" s="4">
        <v>45751</v>
      </c>
      <c r="C13" s="19" t="s">
        <v>36</v>
      </c>
      <c r="D13" s="134" t="s">
        <v>37</v>
      </c>
      <c r="E13" s="132"/>
      <c r="F13" s="132"/>
      <c r="G13" s="132"/>
      <c r="H13" s="133"/>
      <c r="I13" s="18"/>
      <c r="J13" s="18"/>
      <c r="K13" s="18"/>
      <c r="L13" s="18"/>
      <c r="M13" s="18"/>
      <c r="N13" s="18"/>
      <c r="O13" s="18"/>
      <c r="P13" s="18"/>
      <c r="Q13" s="11">
        <f t="shared" si="0"/>
        <v>0</v>
      </c>
      <c r="R13" s="9">
        <f t="shared" si="1"/>
        <v>0</v>
      </c>
      <c r="S13" s="9">
        <f t="shared" si="2"/>
        <v>0</v>
      </c>
      <c r="T13" s="9">
        <f t="shared" si="3"/>
        <v>0</v>
      </c>
      <c r="U13" s="9">
        <f t="shared" si="4"/>
        <v>0</v>
      </c>
      <c r="V13" s="9">
        <f t="shared" si="5"/>
        <v>0</v>
      </c>
      <c r="W13" s="12">
        <f t="shared" si="6"/>
        <v>0</v>
      </c>
    </row>
    <row r="14" spans="1:23" ht="21" customHeight="1">
      <c r="A14" s="3">
        <v>5</v>
      </c>
      <c r="B14" s="4">
        <v>45754</v>
      </c>
      <c r="C14" s="13" t="s">
        <v>38</v>
      </c>
      <c r="D14" s="20" t="s">
        <v>39</v>
      </c>
      <c r="E14" s="21" t="s">
        <v>105</v>
      </c>
      <c r="F14" s="21" t="s">
        <v>106</v>
      </c>
      <c r="G14" s="21" t="s">
        <v>42</v>
      </c>
      <c r="H14" s="21" t="s">
        <v>43</v>
      </c>
      <c r="I14" s="22"/>
      <c r="J14" s="8">
        <v>5</v>
      </c>
      <c r="K14" s="23">
        <v>2</v>
      </c>
      <c r="L14" s="23">
        <v>1.7</v>
      </c>
      <c r="M14" s="23">
        <v>2</v>
      </c>
      <c r="N14" s="23"/>
      <c r="O14" s="23"/>
      <c r="P14" s="10">
        <v>633</v>
      </c>
      <c r="Q14" s="11">
        <f t="shared" si="0"/>
        <v>350</v>
      </c>
      <c r="R14" s="9">
        <f t="shared" si="1"/>
        <v>150</v>
      </c>
      <c r="S14" s="9">
        <f t="shared" si="2"/>
        <v>42.5</v>
      </c>
      <c r="T14" s="9">
        <f t="shared" si="3"/>
        <v>90</v>
      </c>
      <c r="U14" s="9">
        <f t="shared" si="4"/>
        <v>0</v>
      </c>
      <c r="V14" s="9">
        <f t="shared" si="5"/>
        <v>0</v>
      </c>
      <c r="W14" s="12">
        <f t="shared" si="6"/>
        <v>632.5</v>
      </c>
    </row>
    <row r="15" spans="1:23" ht="21.75" customHeight="1">
      <c r="A15" s="3">
        <v>6</v>
      </c>
      <c r="B15" s="4">
        <v>45755</v>
      </c>
      <c r="C15" s="13" t="s">
        <v>25</v>
      </c>
      <c r="D15" s="14" t="s">
        <v>39</v>
      </c>
      <c r="E15" s="13" t="s">
        <v>107</v>
      </c>
      <c r="F15" s="13" t="s">
        <v>45</v>
      </c>
      <c r="G15" s="14" t="s">
        <v>108</v>
      </c>
      <c r="H15" s="25" t="s">
        <v>109</v>
      </c>
      <c r="I15" s="26" t="s">
        <v>23</v>
      </c>
      <c r="J15" s="8">
        <v>5</v>
      </c>
      <c r="K15" s="9">
        <v>2.2000000000000002</v>
      </c>
      <c r="L15" s="9">
        <v>1.6</v>
      </c>
      <c r="M15" s="9">
        <v>2.8</v>
      </c>
      <c r="N15" s="9">
        <v>1</v>
      </c>
      <c r="O15" s="9"/>
      <c r="P15" s="27">
        <v>741</v>
      </c>
      <c r="Q15" s="11">
        <f t="shared" si="0"/>
        <v>350</v>
      </c>
      <c r="R15" s="9">
        <f t="shared" si="1"/>
        <v>165</v>
      </c>
      <c r="S15" s="9">
        <f t="shared" si="2"/>
        <v>40</v>
      </c>
      <c r="T15" s="9">
        <f t="shared" si="3"/>
        <v>125.99999999999999</v>
      </c>
      <c r="U15" s="9">
        <f t="shared" si="4"/>
        <v>60</v>
      </c>
      <c r="V15" s="9">
        <f t="shared" si="5"/>
        <v>0</v>
      </c>
      <c r="W15" s="12">
        <f t="shared" si="6"/>
        <v>741</v>
      </c>
    </row>
    <row r="16" spans="1:23" ht="18.75" customHeight="1">
      <c r="A16" s="3">
        <v>7</v>
      </c>
      <c r="B16" s="4">
        <v>45756</v>
      </c>
      <c r="C16" s="13" t="s">
        <v>30</v>
      </c>
      <c r="D16" s="28" t="s">
        <v>48</v>
      </c>
      <c r="E16" s="79" t="s">
        <v>110</v>
      </c>
      <c r="F16" s="14" t="s">
        <v>111</v>
      </c>
      <c r="G16" s="104" t="s">
        <v>153</v>
      </c>
      <c r="H16" s="14" t="s">
        <v>53</v>
      </c>
      <c r="I16" s="26" t="s">
        <v>24</v>
      </c>
      <c r="J16" s="8">
        <v>5</v>
      </c>
      <c r="K16" s="11">
        <v>2</v>
      </c>
      <c r="L16" s="11">
        <v>1.5</v>
      </c>
      <c r="M16" s="11">
        <v>2.2999999999999998</v>
      </c>
      <c r="N16" s="11"/>
      <c r="O16" s="11">
        <v>1</v>
      </c>
      <c r="P16" s="27">
        <v>791</v>
      </c>
      <c r="Q16" s="11">
        <f t="shared" si="0"/>
        <v>350</v>
      </c>
      <c r="R16" s="9">
        <f t="shared" si="1"/>
        <v>150</v>
      </c>
      <c r="S16" s="9">
        <f t="shared" si="2"/>
        <v>37.5</v>
      </c>
      <c r="T16" s="9">
        <f t="shared" si="3"/>
        <v>103.49999999999999</v>
      </c>
      <c r="U16" s="9">
        <f t="shared" si="4"/>
        <v>0</v>
      </c>
      <c r="V16" s="9">
        <f t="shared" si="5"/>
        <v>150</v>
      </c>
      <c r="W16" s="12">
        <f t="shared" si="6"/>
        <v>791</v>
      </c>
    </row>
    <row r="17" spans="1:26" ht="22.5" customHeight="1">
      <c r="A17" s="3">
        <v>8</v>
      </c>
      <c r="B17" s="4">
        <v>45757</v>
      </c>
      <c r="C17" s="13" t="s">
        <v>34</v>
      </c>
      <c r="D17" s="14" t="s">
        <v>50</v>
      </c>
      <c r="E17" s="29" t="s">
        <v>112</v>
      </c>
      <c r="F17" s="81" t="s">
        <v>106</v>
      </c>
      <c r="G17" s="24" t="s">
        <v>52</v>
      </c>
      <c r="H17" s="30" t="s">
        <v>173</v>
      </c>
      <c r="I17" s="25" t="s">
        <v>54</v>
      </c>
      <c r="J17" s="8">
        <v>5</v>
      </c>
      <c r="K17" s="9">
        <v>2.2000000000000002</v>
      </c>
      <c r="L17" s="9">
        <v>1.7</v>
      </c>
      <c r="M17" s="9">
        <v>2</v>
      </c>
      <c r="N17" s="9"/>
      <c r="O17" s="9"/>
      <c r="P17" s="27">
        <v>648</v>
      </c>
      <c r="Q17" s="11">
        <f t="shared" si="0"/>
        <v>350</v>
      </c>
      <c r="R17" s="9">
        <f t="shared" si="1"/>
        <v>165</v>
      </c>
      <c r="S17" s="9">
        <f t="shared" si="2"/>
        <v>42.5</v>
      </c>
      <c r="T17" s="9">
        <f t="shared" si="3"/>
        <v>90</v>
      </c>
      <c r="U17" s="9">
        <f t="shared" si="4"/>
        <v>0</v>
      </c>
      <c r="V17" s="9">
        <f t="shared" si="5"/>
        <v>0</v>
      </c>
      <c r="W17" s="12">
        <f t="shared" si="6"/>
        <v>647.5</v>
      </c>
    </row>
    <row r="18" spans="1:26" ht="21" customHeight="1">
      <c r="A18" s="3">
        <v>9</v>
      </c>
      <c r="B18" s="4">
        <v>45758</v>
      </c>
      <c r="C18" s="13" t="s">
        <v>36</v>
      </c>
      <c r="D18" s="32" t="s">
        <v>55</v>
      </c>
      <c r="E18" s="28" t="s">
        <v>113</v>
      </c>
      <c r="F18" s="36" t="s">
        <v>114</v>
      </c>
      <c r="G18" s="103" t="s">
        <v>115</v>
      </c>
      <c r="H18" s="36" t="s">
        <v>59</v>
      </c>
      <c r="I18" s="26" t="s">
        <v>23</v>
      </c>
      <c r="J18" s="8">
        <v>5</v>
      </c>
      <c r="K18" s="11">
        <v>2.2000000000000002</v>
      </c>
      <c r="L18" s="11">
        <v>1.5</v>
      </c>
      <c r="M18" s="11">
        <v>2.1</v>
      </c>
      <c r="N18" s="11">
        <v>1</v>
      </c>
      <c r="O18" s="11"/>
      <c r="P18" s="35">
        <v>707</v>
      </c>
      <c r="Q18" s="11">
        <f t="shared" si="0"/>
        <v>350</v>
      </c>
      <c r="R18" s="9">
        <f t="shared" si="1"/>
        <v>165</v>
      </c>
      <c r="S18" s="9">
        <f t="shared" si="2"/>
        <v>37.5</v>
      </c>
      <c r="T18" s="9">
        <f t="shared" si="3"/>
        <v>94.5</v>
      </c>
      <c r="U18" s="9">
        <f t="shared" si="4"/>
        <v>60</v>
      </c>
      <c r="V18" s="9">
        <f t="shared" si="5"/>
        <v>0</v>
      </c>
      <c r="W18" s="12">
        <f t="shared" si="6"/>
        <v>707</v>
      </c>
    </row>
    <row r="19" spans="1:26" ht="21" customHeight="1">
      <c r="A19" s="3">
        <v>10</v>
      </c>
      <c r="B19" s="4">
        <v>45761</v>
      </c>
      <c r="C19" s="13" t="s">
        <v>38</v>
      </c>
      <c r="D19" s="36" t="s">
        <v>39</v>
      </c>
      <c r="E19" s="36" t="s">
        <v>60</v>
      </c>
      <c r="F19" s="36" t="s">
        <v>106</v>
      </c>
      <c r="G19" s="28" t="s">
        <v>61</v>
      </c>
      <c r="H19" s="82" t="s">
        <v>62</v>
      </c>
      <c r="I19" s="26"/>
      <c r="J19" s="8">
        <v>5</v>
      </c>
      <c r="K19" s="9">
        <v>2.2000000000000002</v>
      </c>
      <c r="L19" s="9">
        <v>1.5</v>
      </c>
      <c r="M19" s="9">
        <v>2.2000000000000002</v>
      </c>
      <c r="N19" s="9"/>
      <c r="O19" s="9"/>
      <c r="P19" s="35">
        <v>652</v>
      </c>
      <c r="Q19" s="11">
        <f t="shared" si="0"/>
        <v>350</v>
      </c>
      <c r="R19" s="9">
        <f t="shared" si="1"/>
        <v>165</v>
      </c>
      <c r="S19" s="9">
        <f t="shared" si="2"/>
        <v>37.5</v>
      </c>
      <c r="T19" s="9">
        <f t="shared" si="3"/>
        <v>99.000000000000014</v>
      </c>
      <c r="U19" s="9">
        <f t="shared" si="4"/>
        <v>0</v>
      </c>
      <c r="V19" s="9">
        <f t="shared" si="5"/>
        <v>0</v>
      </c>
      <c r="W19" s="12">
        <f t="shared" si="6"/>
        <v>651.5</v>
      </c>
    </row>
    <row r="20" spans="1:26" ht="21" customHeight="1">
      <c r="A20" s="3">
        <v>11</v>
      </c>
      <c r="B20" s="4">
        <v>45762</v>
      </c>
      <c r="C20" s="13" t="s">
        <v>25</v>
      </c>
      <c r="D20" s="28" t="s">
        <v>39</v>
      </c>
      <c r="E20" s="36" t="s">
        <v>116</v>
      </c>
      <c r="F20" s="28" t="s">
        <v>64</v>
      </c>
      <c r="G20" s="36" t="s">
        <v>65</v>
      </c>
      <c r="H20" s="82" t="s">
        <v>66</v>
      </c>
      <c r="I20" s="26" t="s">
        <v>23</v>
      </c>
      <c r="J20" s="8">
        <v>5</v>
      </c>
      <c r="K20" s="11">
        <v>2</v>
      </c>
      <c r="L20" s="11">
        <v>1.6</v>
      </c>
      <c r="M20" s="11">
        <v>2.8</v>
      </c>
      <c r="N20" s="11">
        <v>1</v>
      </c>
      <c r="O20" s="11"/>
      <c r="P20" s="35">
        <v>726</v>
      </c>
      <c r="Q20" s="11">
        <f t="shared" si="0"/>
        <v>350</v>
      </c>
      <c r="R20" s="9">
        <f t="shared" si="1"/>
        <v>150</v>
      </c>
      <c r="S20" s="9">
        <f t="shared" si="2"/>
        <v>40</v>
      </c>
      <c r="T20" s="9">
        <f t="shared" si="3"/>
        <v>125.99999999999999</v>
      </c>
      <c r="U20" s="9">
        <f t="shared" si="4"/>
        <v>60</v>
      </c>
      <c r="V20" s="9">
        <f t="shared" si="5"/>
        <v>0</v>
      </c>
      <c r="W20" s="12">
        <f t="shared" si="6"/>
        <v>726</v>
      </c>
    </row>
    <row r="21" spans="1:26" ht="21" customHeight="1">
      <c r="A21" s="3">
        <v>12</v>
      </c>
      <c r="B21" s="4">
        <v>45763</v>
      </c>
      <c r="C21" s="13" t="s">
        <v>30</v>
      </c>
      <c r="D21" s="36" t="s">
        <v>67</v>
      </c>
      <c r="E21" s="28" t="s">
        <v>70</v>
      </c>
      <c r="F21" s="36" t="s">
        <v>68</v>
      </c>
      <c r="G21" s="36" t="s">
        <v>117</v>
      </c>
      <c r="H21" s="28" t="s">
        <v>71</v>
      </c>
      <c r="I21" s="26" t="s">
        <v>24</v>
      </c>
      <c r="J21" s="8">
        <v>5</v>
      </c>
      <c r="K21" s="9">
        <v>2</v>
      </c>
      <c r="L21" s="9">
        <v>1.7</v>
      </c>
      <c r="M21" s="9">
        <v>2.2000000000000002</v>
      </c>
      <c r="N21" s="9"/>
      <c r="O21" s="9">
        <v>1</v>
      </c>
      <c r="P21" s="35">
        <v>792</v>
      </c>
      <c r="Q21" s="11">
        <f t="shared" si="0"/>
        <v>350</v>
      </c>
      <c r="R21" s="9">
        <f t="shared" si="1"/>
        <v>150</v>
      </c>
      <c r="S21" s="9">
        <f t="shared" si="2"/>
        <v>42.5</v>
      </c>
      <c r="T21" s="9">
        <f t="shared" si="3"/>
        <v>99.000000000000014</v>
      </c>
      <c r="U21" s="9">
        <f t="shared" si="4"/>
        <v>0</v>
      </c>
      <c r="V21" s="9">
        <f t="shared" si="5"/>
        <v>150</v>
      </c>
      <c r="W21" s="12">
        <f t="shared" si="6"/>
        <v>791.5</v>
      </c>
    </row>
    <row r="22" spans="1:26" ht="21" customHeight="1">
      <c r="A22" s="3">
        <v>13</v>
      </c>
      <c r="B22" s="4">
        <v>45764</v>
      </c>
      <c r="C22" s="13" t="s">
        <v>34</v>
      </c>
      <c r="D22" s="36" t="s">
        <v>26</v>
      </c>
      <c r="E22" s="36" t="s">
        <v>72</v>
      </c>
      <c r="F22" s="36" t="s">
        <v>106</v>
      </c>
      <c r="G22" s="28" t="s">
        <v>118</v>
      </c>
      <c r="H22" s="41" t="s">
        <v>78</v>
      </c>
      <c r="I22" s="26"/>
      <c r="J22" s="8">
        <v>5</v>
      </c>
      <c r="K22" s="11">
        <v>2.2000000000000002</v>
      </c>
      <c r="L22" s="11">
        <v>1.7</v>
      </c>
      <c r="M22" s="11">
        <v>2.2000000000000002</v>
      </c>
      <c r="N22" s="11"/>
      <c r="O22" s="11"/>
      <c r="P22" s="35">
        <v>657</v>
      </c>
      <c r="Q22" s="11">
        <f t="shared" si="0"/>
        <v>350</v>
      </c>
      <c r="R22" s="9">
        <f t="shared" si="1"/>
        <v>165</v>
      </c>
      <c r="S22" s="9">
        <f t="shared" si="2"/>
        <v>42.5</v>
      </c>
      <c r="T22" s="9">
        <f t="shared" si="3"/>
        <v>99.000000000000014</v>
      </c>
      <c r="U22" s="9">
        <f t="shared" si="4"/>
        <v>0</v>
      </c>
      <c r="V22" s="9">
        <f t="shared" si="5"/>
        <v>0</v>
      </c>
      <c r="W22" s="12">
        <f t="shared" si="6"/>
        <v>656.5</v>
      </c>
    </row>
    <row r="23" spans="1:26" ht="21" customHeight="1">
      <c r="A23" s="3">
        <v>14</v>
      </c>
      <c r="B23" s="4">
        <v>45765</v>
      </c>
      <c r="C23" s="13" t="s">
        <v>36</v>
      </c>
      <c r="D23" s="28" t="s">
        <v>55</v>
      </c>
      <c r="E23" s="36" t="s">
        <v>119</v>
      </c>
      <c r="F23" s="31" t="s">
        <v>75</v>
      </c>
      <c r="G23" s="36" t="s">
        <v>76</v>
      </c>
      <c r="H23" s="28" t="s">
        <v>77</v>
      </c>
      <c r="I23" s="26" t="s">
        <v>23</v>
      </c>
      <c r="J23" s="8">
        <v>5</v>
      </c>
      <c r="K23" s="9">
        <v>2.2000000000000002</v>
      </c>
      <c r="L23" s="9">
        <v>1.6</v>
      </c>
      <c r="M23" s="9">
        <v>2.2000000000000002</v>
      </c>
      <c r="N23" s="9">
        <v>1</v>
      </c>
      <c r="O23" s="9"/>
      <c r="P23" s="35">
        <v>670</v>
      </c>
      <c r="Q23" s="11">
        <f t="shared" si="0"/>
        <v>350</v>
      </c>
      <c r="R23" s="9">
        <f t="shared" si="1"/>
        <v>165</v>
      </c>
      <c r="S23" s="9">
        <f t="shared" si="2"/>
        <v>40</v>
      </c>
      <c r="T23" s="9">
        <f t="shared" si="3"/>
        <v>99.000000000000014</v>
      </c>
      <c r="U23" s="9">
        <f t="shared" si="4"/>
        <v>60</v>
      </c>
      <c r="V23" s="9">
        <f t="shared" si="5"/>
        <v>0</v>
      </c>
      <c r="W23" s="12">
        <f t="shared" si="6"/>
        <v>714</v>
      </c>
    </row>
    <row r="24" spans="1:26" ht="21" customHeight="1">
      <c r="A24" s="3">
        <v>15</v>
      </c>
      <c r="B24" s="4">
        <v>45768</v>
      </c>
      <c r="C24" s="13" t="s">
        <v>38</v>
      </c>
      <c r="D24" s="28"/>
      <c r="E24" s="13" t="s">
        <v>154</v>
      </c>
      <c r="F24" s="14" t="s">
        <v>158</v>
      </c>
      <c r="G24" s="13"/>
      <c r="H24" s="31"/>
      <c r="I24" s="26"/>
      <c r="J24" s="8"/>
      <c r="K24" s="11"/>
      <c r="L24" s="11"/>
      <c r="M24" s="11"/>
      <c r="N24" s="11"/>
      <c r="O24" s="11"/>
      <c r="P24" s="27"/>
      <c r="Q24" s="11">
        <f t="shared" si="0"/>
        <v>0</v>
      </c>
      <c r="R24" s="9">
        <f t="shared" si="1"/>
        <v>0</v>
      </c>
      <c r="S24" s="9">
        <f t="shared" si="2"/>
        <v>0</v>
      </c>
      <c r="T24" s="9">
        <f t="shared" si="3"/>
        <v>0</v>
      </c>
      <c r="U24" s="9">
        <f t="shared" si="4"/>
        <v>0</v>
      </c>
      <c r="V24" s="9">
        <f t="shared" si="5"/>
        <v>0</v>
      </c>
      <c r="W24" s="12">
        <f t="shared" si="6"/>
        <v>0</v>
      </c>
    </row>
    <row r="25" spans="1:26" ht="21" customHeight="1">
      <c r="A25" s="3">
        <v>16</v>
      </c>
      <c r="B25" s="4">
        <v>45769</v>
      </c>
      <c r="C25" s="13" t="s">
        <v>25</v>
      </c>
      <c r="D25" s="28"/>
      <c r="E25" s="40" t="s">
        <v>155</v>
      </c>
      <c r="F25" s="41"/>
      <c r="G25" s="42"/>
      <c r="H25" s="100"/>
      <c r="I25" s="43"/>
      <c r="J25" s="8"/>
      <c r="K25" s="11"/>
      <c r="L25" s="11"/>
      <c r="M25" s="11"/>
      <c r="N25" s="11"/>
      <c r="O25" s="11"/>
      <c r="P25" s="12"/>
      <c r="Q25" s="11">
        <f t="shared" si="0"/>
        <v>0</v>
      </c>
      <c r="R25" s="9">
        <f t="shared" si="1"/>
        <v>0</v>
      </c>
      <c r="S25" s="9">
        <f t="shared" si="2"/>
        <v>0</v>
      </c>
      <c r="T25" s="9">
        <f t="shared" si="3"/>
        <v>0</v>
      </c>
      <c r="U25" s="9">
        <f t="shared" si="4"/>
        <v>0</v>
      </c>
      <c r="V25" s="9">
        <f t="shared" si="5"/>
        <v>0</v>
      </c>
      <c r="W25" s="12">
        <f t="shared" si="6"/>
        <v>0</v>
      </c>
    </row>
    <row r="26" spans="1:26" ht="21" customHeight="1">
      <c r="A26" s="3">
        <v>17</v>
      </c>
      <c r="B26" s="4">
        <v>45770</v>
      </c>
      <c r="C26" s="13" t="s">
        <v>30</v>
      </c>
      <c r="D26" s="44"/>
      <c r="E26" s="45" t="s">
        <v>155</v>
      </c>
      <c r="F26" s="46"/>
      <c r="G26" s="14"/>
      <c r="H26" s="46"/>
      <c r="I26" s="43"/>
      <c r="J26" s="8"/>
      <c r="K26" s="17"/>
      <c r="L26" s="17"/>
      <c r="M26" s="17"/>
      <c r="N26" s="17"/>
      <c r="O26" s="17"/>
      <c r="P26" s="47"/>
      <c r="Q26" s="11">
        <f t="shared" si="0"/>
        <v>0</v>
      </c>
      <c r="R26" s="9">
        <f t="shared" si="1"/>
        <v>0</v>
      </c>
      <c r="S26" s="9">
        <f t="shared" si="2"/>
        <v>0</v>
      </c>
      <c r="T26" s="9">
        <f t="shared" si="3"/>
        <v>0</v>
      </c>
      <c r="U26" s="9">
        <f t="shared" si="4"/>
        <v>0</v>
      </c>
      <c r="V26" s="9">
        <f t="shared" si="5"/>
        <v>0</v>
      </c>
      <c r="W26" s="12">
        <f t="shared" si="6"/>
        <v>0</v>
      </c>
    </row>
    <row r="27" spans="1:26" ht="21" customHeight="1">
      <c r="A27" s="3">
        <v>18</v>
      </c>
      <c r="B27" s="4">
        <v>45771</v>
      </c>
      <c r="C27" s="13" t="s">
        <v>34</v>
      </c>
      <c r="D27" s="48"/>
      <c r="E27" s="49" t="s">
        <v>155</v>
      </c>
      <c r="F27" s="50"/>
      <c r="G27" s="48"/>
      <c r="H27" s="51"/>
      <c r="I27" s="43"/>
      <c r="J27" s="8"/>
      <c r="K27" s="16"/>
      <c r="L27" s="16"/>
      <c r="M27" s="16"/>
      <c r="N27" s="16"/>
      <c r="O27" s="16"/>
      <c r="P27" s="47"/>
      <c r="Q27" s="11">
        <f t="shared" si="0"/>
        <v>0</v>
      </c>
      <c r="R27" s="9">
        <f t="shared" si="1"/>
        <v>0</v>
      </c>
      <c r="S27" s="9">
        <f t="shared" si="2"/>
        <v>0</v>
      </c>
      <c r="T27" s="9">
        <f t="shared" si="3"/>
        <v>0</v>
      </c>
      <c r="U27" s="9">
        <f t="shared" si="4"/>
        <v>0</v>
      </c>
      <c r="V27" s="9">
        <f t="shared" si="5"/>
        <v>0</v>
      </c>
      <c r="W27" s="12">
        <f t="shared" si="6"/>
        <v>0</v>
      </c>
    </row>
    <row r="28" spans="1:26" ht="21" customHeight="1">
      <c r="A28" s="3">
        <v>19</v>
      </c>
      <c r="B28" s="4">
        <v>45772</v>
      </c>
      <c r="C28" s="52" t="s">
        <v>36</v>
      </c>
      <c r="D28" s="6" t="s">
        <v>79</v>
      </c>
      <c r="E28" s="83" t="s">
        <v>80</v>
      </c>
      <c r="F28" s="83" t="s">
        <v>102</v>
      </c>
      <c r="G28" s="83" t="s">
        <v>82</v>
      </c>
      <c r="H28" s="83" t="s">
        <v>120</v>
      </c>
      <c r="I28" s="84" t="s">
        <v>23</v>
      </c>
      <c r="J28" s="106">
        <v>5</v>
      </c>
      <c r="K28" s="107">
        <v>2.2000000000000002</v>
      </c>
      <c r="L28" s="107">
        <v>1.6</v>
      </c>
      <c r="M28" s="107">
        <v>2.2000000000000002</v>
      </c>
      <c r="N28" s="107">
        <v>1</v>
      </c>
      <c r="O28" s="107"/>
      <c r="P28" s="56">
        <v>714</v>
      </c>
      <c r="Q28" s="11">
        <f t="shared" si="0"/>
        <v>350</v>
      </c>
      <c r="R28" s="9">
        <f t="shared" si="1"/>
        <v>165</v>
      </c>
      <c r="S28" s="9">
        <f t="shared" si="2"/>
        <v>40</v>
      </c>
      <c r="T28" s="9">
        <f t="shared" si="3"/>
        <v>99.000000000000014</v>
      </c>
      <c r="U28" s="9">
        <f t="shared" si="4"/>
        <v>60</v>
      </c>
      <c r="V28" s="9">
        <f t="shared" si="5"/>
        <v>0</v>
      </c>
      <c r="W28" s="12">
        <f t="shared" si="6"/>
        <v>714</v>
      </c>
      <c r="X28" s="57"/>
      <c r="Y28" s="57"/>
      <c r="Z28" s="57"/>
    </row>
    <row r="29" spans="1:26" ht="21" customHeight="1">
      <c r="A29" s="3">
        <v>20</v>
      </c>
      <c r="B29" s="4">
        <v>45775</v>
      </c>
      <c r="C29" s="13" t="s">
        <v>38</v>
      </c>
      <c r="D29" s="58" t="s">
        <v>39</v>
      </c>
      <c r="E29" s="59" t="s">
        <v>84</v>
      </c>
      <c r="F29" s="60" t="s">
        <v>85</v>
      </c>
      <c r="G29" s="59" t="s">
        <v>106</v>
      </c>
      <c r="H29" s="61" t="s">
        <v>86</v>
      </c>
      <c r="I29" s="62"/>
      <c r="J29" s="108">
        <v>5</v>
      </c>
      <c r="K29" s="108">
        <v>2</v>
      </c>
      <c r="L29" s="108">
        <v>1.5</v>
      </c>
      <c r="M29" s="108">
        <v>2.5</v>
      </c>
      <c r="N29" s="108"/>
      <c r="O29" s="108"/>
      <c r="P29" s="63">
        <f t="shared" ref="P29:P31" si="7">W29</f>
        <v>650</v>
      </c>
      <c r="Q29" s="11">
        <f t="shared" si="0"/>
        <v>350</v>
      </c>
      <c r="R29" s="9">
        <f t="shared" si="1"/>
        <v>150</v>
      </c>
      <c r="S29" s="9">
        <f t="shared" si="2"/>
        <v>37.5</v>
      </c>
      <c r="T29" s="9">
        <f t="shared" si="3"/>
        <v>112.5</v>
      </c>
      <c r="U29" s="9">
        <f t="shared" si="4"/>
        <v>0</v>
      </c>
      <c r="V29" s="9">
        <f t="shared" si="5"/>
        <v>0</v>
      </c>
      <c r="W29" s="12">
        <f t="shared" si="6"/>
        <v>650</v>
      </c>
      <c r="X29" s="57"/>
      <c r="Y29" s="57"/>
      <c r="Z29" s="57"/>
    </row>
    <row r="30" spans="1:26" ht="21" customHeight="1">
      <c r="A30" s="3">
        <v>21</v>
      </c>
      <c r="B30" s="4">
        <v>45776</v>
      </c>
      <c r="C30" s="13" t="s">
        <v>25</v>
      </c>
      <c r="D30" s="58" t="s">
        <v>39</v>
      </c>
      <c r="E30" s="64" t="s">
        <v>175</v>
      </c>
      <c r="F30" s="59" t="s">
        <v>87</v>
      </c>
      <c r="G30" s="60" t="s">
        <v>177</v>
      </c>
      <c r="H30" s="60" t="s">
        <v>88</v>
      </c>
      <c r="I30" s="65" t="s">
        <v>23</v>
      </c>
      <c r="J30" s="108">
        <v>5</v>
      </c>
      <c r="K30" s="107">
        <v>2</v>
      </c>
      <c r="L30" s="107">
        <v>1.7</v>
      </c>
      <c r="M30" s="107">
        <v>2.2000000000000002</v>
      </c>
      <c r="N30" s="107">
        <v>2</v>
      </c>
      <c r="O30" s="107"/>
      <c r="P30" s="63">
        <f t="shared" si="7"/>
        <v>761.5</v>
      </c>
      <c r="Q30" s="11">
        <f t="shared" si="0"/>
        <v>350</v>
      </c>
      <c r="R30" s="9">
        <f t="shared" si="1"/>
        <v>150</v>
      </c>
      <c r="S30" s="9">
        <f t="shared" si="2"/>
        <v>42.5</v>
      </c>
      <c r="T30" s="9">
        <f t="shared" si="3"/>
        <v>99.000000000000014</v>
      </c>
      <c r="U30" s="9">
        <f t="shared" si="4"/>
        <v>120</v>
      </c>
      <c r="V30" s="9">
        <f t="shared" si="5"/>
        <v>0</v>
      </c>
      <c r="W30" s="12">
        <f t="shared" si="6"/>
        <v>761.5</v>
      </c>
      <c r="X30" s="57"/>
      <c r="Y30" s="57"/>
      <c r="Z30" s="57"/>
    </row>
    <row r="31" spans="1:26" ht="21" customHeight="1">
      <c r="A31" s="3">
        <v>22</v>
      </c>
      <c r="B31" s="4">
        <v>45777</v>
      </c>
      <c r="C31" s="13" t="s">
        <v>30</v>
      </c>
      <c r="D31" s="127" t="s">
        <v>165</v>
      </c>
      <c r="E31" s="128" t="s">
        <v>179</v>
      </c>
      <c r="F31" s="99" t="s">
        <v>178</v>
      </c>
      <c r="G31" s="128" t="s">
        <v>157</v>
      </c>
      <c r="H31" s="128" t="s">
        <v>164</v>
      </c>
      <c r="I31" s="55" t="s">
        <v>24</v>
      </c>
      <c r="J31" s="108">
        <v>5</v>
      </c>
      <c r="K31" s="108">
        <v>2</v>
      </c>
      <c r="L31" s="108">
        <v>1.7</v>
      </c>
      <c r="M31" s="108">
        <v>2.2000000000000002</v>
      </c>
      <c r="N31" s="108"/>
      <c r="O31" s="108">
        <v>1</v>
      </c>
      <c r="P31" s="63">
        <f t="shared" si="7"/>
        <v>791.5</v>
      </c>
      <c r="Q31" s="11">
        <f t="shared" si="0"/>
        <v>350</v>
      </c>
      <c r="R31" s="9">
        <f t="shared" si="1"/>
        <v>150</v>
      </c>
      <c r="S31" s="9">
        <f t="shared" si="2"/>
        <v>42.5</v>
      </c>
      <c r="T31" s="9">
        <f t="shared" si="3"/>
        <v>99.000000000000014</v>
      </c>
      <c r="U31" s="9">
        <f t="shared" si="4"/>
        <v>0</v>
      </c>
      <c r="V31" s="9">
        <f t="shared" si="5"/>
        <v>150</v>
      </c>
      <c r="W31" s="12">
        <f t="shared" si="6"/>
        <v>791.5</v>
      </c>
      <c r="Z31" s="57"/>
    </row>
    <row r="32" spans="1:26" ht="21.75" customHeight="1">
      <c r="A32" s="143" t="s">
        <v>89</v>
      </c>
      <c r="B32" s="144"/>
      <c r="C32" s="144"/>
      <c r="D32" s="144"/>
      <c r="E32" s="144"/>
      <c r="F32" s="144"/>
      <c r="G32" s="144"/>
      <c r="H32" s="145"/>
      <c r="I32" s="68"/>
      <c r="J32" s="110">
        <f t="shared" ref="J32:W32" si="8">SUM(J10:J31)/16</f>
        <v>5</v>
      </c>
      <c r="K32" s="70">
        <f t="shared" si="8"/>
        <v>2.09375</v>
      </c>
      <c r="L32" s="70">
        <f t="shared" si="8"/>
        <v>1.60625</v>
      </c>
      <c r="M32" s="70">
        <f t="shared" si="8"/>
        <v>2.2562500000000001</v>
      </c>
      <c r="N32" s="70">
        <f t="shared" si="8"/>
        <v>0.4375</v>
      </c>
      <c r="O32" s="70">
        <f t="shared" si="8"/>
        <v>0.25</v>
      </c>
      <c r="P32" s="10">
        <f t="shared" si="8"/>
        <v>701.4375</v>
      </c>
      <c r="Q32" s="109">
        <f t="shared" si="8"/>
        <v>350</v>
      </c>
      <c r="R32" s="9">
        <f t="shared" si="8"/>
        <v>157.03125</v>
      </c>
      <c r="S32" s="9">
        <f t="shared" si="8"/>
        <v>40.15625</v>
      </c>
      <c r="T32" s="9">
        <f t="shared" si="8"/>
        <v>101.53125</v>
      </c>
      <c r="U32" s="9">
        <f t="shared" si="8"/>
        <v>26.25</v>
      </c>
      <c r="V32" s="9">
        <f t="shared" si="8"/>
        <v>37.5</v>
      </c>
      <c r="W32" s="12">
        <f t="shared" si="8"/>
        <v>712.46875</v>
      </c>
    </row>
    <row r="33" spans="1:23" ht="16.5" customHeight="1">
      <c r="A33" s="71" t="s">
        <v>90</v>
      </c>
      <c r="B33" s="71"/>
      <c r="C33" s="71"/>
      <c r="D33" s="71"/>
      <c r="E33" s="71"/>
      <c r="F33" s="71"/>
      <c r="G33" s="71"/>
      <c r="H33" s="72"/>
      <c r="I33" s="72"/>
      <c r="J33" s="73"/>
      <c r="K33" s="73"/>
      <c r="L33" s="73"/>
      <c r="M33" s="73"/>
      <c r="N33" s="73"/>
      <c r="O33" s="73"/>
      <c r="P33" s="74"/>
      <c r="Q33" s="72"/>
      <c r="R33" s="72"/>
      <c r="S33" s="72"/>
      <c r="T33" s="72"/>
      <c r="U33" s="72"/>
      <c r="V33" s="72"/>
    </row>
    <row r="34" spans="1:23" ht="16.5" customHeight="1">
      <c r="A34" s="75" t="s">
        <v>121</v>
      </c>
      <c r="B34" s="71"/>
      <c r="C34" s="161" t="s">
        <v>122</v>
      </c>
      <c r="D34" s="136"/>
      <c r="E34" s="136"/>
      <c r="K34" s="73"/>
      <c r="L34" s="73"/>
      <c r="M34" s="73"/>
      <c r="N34" s="73"/>
      <c r="O34" s="73"/>
    </row>
    <row r="35" spans="1:23" ht="16.5" customHeight="1">
      <c r="A35" s="75" t="s">
        <v>92</v>
      </c>
      <c r="B35" s="71"/>
      <c r="C35" s="71"/>
      <c r="D35" s="71"/>
      <c r="E35" s="71"/>
      <c r="F35" s="71"/>
      <c r="G35" s="71"/>
      <c r="H35" s="72"/>
      <c r="I35" s="72"/>
      <c r="J35" s="73"/>
      <c r="K35" s="73"/>
      <c r="L35" s="73"/>
      <c r="M35" s="73"/>
      <c r="N35" s="73"/>
      <c r="O35" s="73"/>
    </row>
    <row r="36" spans="1:23" ht="16.5" customHeight="1">
      <c r="A36" s="146" t="s">
        <v>93</v>
      </c>
      <c r="B36" s="136"/>
      <c r="C36" s="71"/>
      <c r="D36" s="71"/>
      <c r="E36" s="71"/>
      <c r="F36" s="71"/>
      <c r="G36" s="71"/>
      <c r="H36" s="71"/>
      <c r="I36" s="71"/>
      <c r="J36" s="71"/>
      <c r="K36" s="71"/>
      <c r="L36" s="71"/>
      <c r="M36" s="71"/>
      <c r="N36" s="71"/>
      <c r="O36" s="71"/>
      <c r="P36" s="71"/>
      <c r="R36" s="85"/>
      <c r="S36" s="86"/>
      <c r="T36" s="86"/>
      <c r="U36" s="86"/>
      <c r="V36" s="72"/>
      <c r="W36" s="72"/>
    </row>
    <row r="37" spans="1:23" ht="17.25" customHeight="1">
      <c r="A37" s="147" t="s">
        <v>94</v>
      </c>
      <c r="B37" s="136"/>
      <c r="C37" s="72" t="s">
        <v>95</v>
      </c>
      <c r="D37" s="72"/>
      <c r="E37" s="72"/>
      <c r="F37" s="72"/>
      <c r="G37" s="72"/>
      <c r="H37" s="72"/>
      <c r="I37" s="72"/>
      <c r="J37" s="72"/>
      <c r="K37" s="72"/>
      <c r="L37" s="72"/>
      <c r="M37" s="72"/>
      <c r="N37" s="72"/>
      <c r="O37" s="72"/>
      <c r="P37" s="72"/>
      <c r="Q37" s="72"/>
      <c r="R37" s="72"/>
    </row>
    <row r="38" spans="1:23" ht="16.5" customHeight="1">
      <c r="A38" s="139" t="s">
        <v>96</v>
      </c>
      <c r="B38" s="136"/>
      <c r="C38" s="136"/>
      <c r="D38" s="136"/>
      <c r="E38" s="136"/>
      <c r="F38" s="136"/>
      <c r="G38" s="136"/>
      <c r="H38" s="136"/>
      <c r="I38" s="136"/>
      <c r="J38" s="136"/>
      <c r="K38" s="136"/>
      <c r="L38" s="136"/>
      <c r="M38" s="136"/>
      <c r="N38" s="136"/>
      <c r="O38" s="136"/>
      <c r="P38" s="136"/>
      <c r="Q38" s="72"/>
      <c r="R38" s="72"/>
    </row>
    <row r="39" spans="1:23" ht="23.25" customHeight="1">
      <c r="B39" s="140" t="s">
        <v>97</v>
      </c>
      <c r="C39" s="136"/>
      <c r="D39" s="136"/>
      <c r="E39" s="136"/>
      <c r="F39" s="136"/>
      <c r="G39" s="136"/>
      <c r="H39" s="136"/>
      <c r="I39" s="136"/>
      <c r="J39" s="136"/>
      <c r="K39" s="136"/>
      <c r="L39" s="136"/>
      <c r="M39" s="136"/>
      <c r="N39" s="136"/>
      <c r="O39" s="136"/>
    </row>
    <row r="40" spans="1:23" ht="16.5" customHeight="1">
      <c r="B40" s="140" t="s">
        <v>98</v>
      </c>
      <c r="C40" s="136"/>
      <c r="D40" s="136"/>
      <c r="E40" s="136"/>
      <c r="F40" s="136"/>
      <c r="G40" s="136"/>
      <c r="H40" s="136"/>
      <c r="I40" s="136"/>
      <c r="J40" s="136"/>
      <c r="K40" s="136"/>
      <c r="L40" s="136"/>
      <c r="M40" s="136"/>
      <c r="N40" s="136"/>
      <c r="O40" s="136"/>
    </row>
    <row r="41" spans="1:23" ht="16.5" customHeight="1">
      <c r="A41" s="77" t="s">
        <v>99</v>
      </c>
      <c r="B41" s="140" t="s">
        <v>100</v>
      </c>
      <c r="C41" s="136"/>
      <c r="D41" s="136"/>
      <c r="E41" s="136"/>
      <c r="F41" s="136"/>
      <c r="G41" s="136"/>
      <c r="H41" s="136"/>
      <c r="I41" s="136"/>
      <c r="J41" s="136"/>
      <c r="K41" s="136"/>
      <c r="L41" s="136"/>
      <c r="M41" s="136"/>
      <c r="N41" s="136"/>
      <c r="O41" s="136"/>
    </row>
    <row r="42" spans="1:23" ht="16.5" customHeight="1"/>
    <row r="43" spans="1:23" ht="62.25" customHeight="1"/>
    <row r="44" spans="1:23" ht="35.25" customHeight="1">
      <c r="A44" s="138" t="s">
        <v>161</v>
      </c>
      <c r="B44" s="136"/>
      <c r="C44" s="136"/>
      <c r="D44" s="136"/>
      <c r="E44" s="136"/>
      <c r="F44" s="136"/>
      <c r="G44" s="136"/>
      <c r="H44" s="136"/>
      <c r="I44" s="136"/>
      <c r="J44" s="136"/>
      <c r="K44" s="136"/>
      <c r="L44" s="76"/>
      <c r="M44" s="76"/>
      <c r="N44" s="76"/>
      <c r="O44" s="76"/>
    </row>
    <row r="45" spans="1:23" ht="35.25" customHeight="1">
      <c r="A45" s="135" t="s">
        <v>162</v>
      </c>
      <c r="B45" s="136"/>
      <c r="C45" s="136"/>
      <c r="D45" s="136"/>
      <c r="E45" s="136"/>
      <c r="F45" s="136"/>
      <c r="G45" s="136"/>
      <c r="H45" s="136"/>
      <c r="I45" s="136"/>
      <c r="J45" s="136"/>
      <c r="K45" s="136"/>
      <c r="N45" s="73"/>
    </row>
    <row r="46" spans="1:23" ht="16.5" customHeight="1">
      <c r="A46" s="88" t="s">
        <v>123</v>
      </c>
    </row>
    <row r="47" spans="1:23" ht="48" customHeight="1">
      <c r="A47" s="89" t="s">
        <v>124</v>
      </c>
      <c r="B47" s="137" t="s">
        <v>125</v>
      </c>
      <c r="C47" s="132"/>
      <c r="D47" s="133"/>
      <c r="E47" s="90" t="s">
        <v>126</v>
      </c>
      <c r="F47" s="91" t="s">
        <v>127</v>
      </c>
      <c r="G47" s="92" t="s">
        <v>128</v>
      </c>
      <c r="H47" s="137" t="s">
        <v>129</v>
      </c>
      <c r="I47" s="132"/>
      <c r="J47" s="132"/>
      <c r="K47" s="132"/>
      <c r="L47" s="133"/>
    </row>
    <row r="48" spans="1:23" ht="30" customHeight="1">
      <c r="A48" s="93" t="s">
        <v>130</v>
      </c>
      <c r="B48" s="131"/>
      <c r="C48" s="132"/>
      <c r="D48" s="133"/>
      <c r="E48" s="18"/>
      <c r="F48" s="18"/>
      <c r="G48" s="18"/>
      <c r="H48" s="131" t="s">
        <v>131</v>
      </c>
      <c r="I48" s="132"/>
      <c r="J48" s="132"/>
      <c r="K48" s="132"/>
      <c r="L48" s="133"/>
    </row>
    <row r="49" spans="1:12" ht="30" customHeight="1">
      <c r="A49" s="94" t="s">
        <v>132</v>
      </c>
      <c r="B49" s="131"/>
      <c r="C49" s="132"/>
      <c r="D49" s="133"/>
      <c r="E49" s="18"/>
      <c r="F49" s="18"/>
      <c r="G49" s="18"/>
      <c r="H49" s="131" t="s">
        <v>133</v>
      </c>
      <c r="I49" s="132"/>
      <c r="J49" s="132"/>
      <c r="K49" s="132"/>
      <c r="L49" s="133"/>
    </row>
    <row r="50" spans="1:12" ht="30" customHeight="1">
      <c r="A50" s="94" t="s">
        <v>134</v>
      </c>
      <c r="B50" s="131"/>
      <c r="C50" s="132"/>
      <c r="D50" s="133"/>
      <c r="E50" s="18"/>
      <c r="F50" s="18"/>
      <c r="G50" s="18"/>
      <c r="H50" s="131" t="s">
        <v>135</v>
      </c>
      <c r="I50" s="132"/>
      <c r="J50" s="132"/>
      <c r="K50" s="132"/>
      <c r="L50" s="133"/>
    </row>
    <row r="51" spans="1:12" ht="30" customHeight="1">
      <c r="A51" s="94" t="s">
        <v>136</v>
      </c>
      <c r="B51" s="131"/>
      <c r="C51" s="132"/>
      <c r="D51" s="133"/>
      <c r="E51" s="18"/>
      <c r="F51" s="18"/>
      <c r="G51" s="18"/>
      <c r="H51" s="131" t="s">
        <v>137</v>
      </c>
      <c r="I51" s="132"/>
      <c r="J51" s="132"/>
      <c r="K51" s="132"/>
      <c r="L51" s="133"/>
    </row>
    <row r="52" spans="1:12" ht="30" customHeight="1">
      <c r="A52" s="94" t="s">
        <v>22</v>
      </c>
      <c r="B52" s="131"/>
      <c r="C52" s="132"/>
      <c r="D52" s="133"/>
      <c r="E52" s="18"/>
      <c r="F52" s="18"/>
      <c r="G52" s="18"/>
      <c r="H52" s="131" t="s">
        <v>138</v>
      </c>
      <c r="I52" s="132"/>
      <c r="J52" s="132"/>
      <c r="K52" s="132"/>
      <c r="L52" s="133"/>
    </row>
    <row r="53" spans="1:12" ht="30" customHeight="1">
      <c r="A53" s="94" t="s">
        <v>139</v>
      </c>
      <c r="B53" s="131"/>
      <c r="C53" s="132"/>
      <c r="D53" s="133"/>
      <c r="E53" s="95"/>
      <c r="F53" s="18"/>
      <c r="G53" s="18"/>
      <c r="H53" s="134"/>
      <c r="I53" s="132"/>
      <c r="J53" s="132"/>
      <c r="K53" s="132"/>
      <c r="L53" s="133"/>
    </row>
    <row r="54" spans="1:12" ht="16.5" customHeight="1">
      <c r="A54" s="96" t="s">
        <v>140</v>
      </c>
    </row>
    <row r="55" spans="1:12" ht="16.5" customHeight="1">
      <c r="A55" s="96" t="s">
        <v>141</v>
      </c>
    </row>
    <row r="56" spans="1:12" ht="16.5" customHeight="1">
      <c r="A56" s="96" t="s">
        <v>142</v>
      </c>
    </row>
    <row r="57" spans="1:12" ht="16.5" customHeight="1">
      <c r="A57" s="97" t="s">
        <v>143</v>
      </c>
    </row>
    <row r="58" spans="1:12" ht="16.5" customHeight="1"/>
    <row r="59" spans="1:12" ht="16.5" customHeight="1">
      <c r="A59" s="98"/>
    </row>
    <row r="60" spans="1:12" ht="16.5" customHeight="1">
      <c r="A60" s="138" t="str">
        <f t="shared" ref="A60:A61" si="9">A44</f>
        <v>台南市安順國小114.4月份學校供應量反映表</v>
      </c>
      <c r="B60" s="136"/>
      <c r="C60" s="136"/>
      <c r="D60" s="136"/>
      <c r="E60" s="136"/>
      <c r="F60" s="136"/>
      <c r="G60" s="136"/>
      <c r="H60" s="136"/>
      <c r="I60" s="87"/>
      <c r="J60" s="87"/>
    </row>
    <row r="61" spans="1:12" ht="16.5" customHeight="1">
      <c r="A61" s="135" t="str">
        <f t="shared" si="9"/>
        <v xml:space="preserve">                                           班級：                            調查日期：  114年 4月1日</v>
      </c>
      <c r="B61" s="136"/>
      <c r="C61" s="136"/>
      <c r="D61" s="136"/>
      <c r="E61" s="136"/>
      <c r="F61" s="136"/>
      <c r="G61" s="136"/>
      <c r="H61" s="136"/>
      <c r="I61" s="136"/>
      <c r="J61" s="136"/>
      <c r="K61" s="136"/>
    </row>
    <row r="62" spans="1:12" ht="16.5" customHeight="1">
      <c r="A62" s="88" t="s">
        <v>123</v>
      </c>
    </row>
    <row r="63" spans="1:12" ht="36" customHeight="1">
      <c r="A63" s="89" t="s">
        <v>124</v>
      </c>
      <c r="B63" s="137" t="s">
        <v>125</v>
      </c>
      <c r="C63" s="132"/>
      <c r="D63" s="133"/>
      <c r="E63" s="90" t="s">
        <v>126</v>
      </c>
      <c r="F63" s="91" t="s">
        <v>127</v>
      </c>
      <c r="G63" s="92" t="s">
        <v>128</v>
      </c>
      <c r="H63" s="137" t="s">
        <v>129</v>
      </c>
      <c r="I63" s="132"/>
      <c r="J63" s="132"/>
      <c r="K63" s="132"/>
      <c r="L63" s="133"/>
    </row>
    <row r="64" spans="1:12" ht="30" customHeight="1">
      <c r="A64" s="93" t="s">
        <v>130</v>
      </c>
      <c r="B64" s="131"/>
      <c r="C64" s="132"/>
      <c r="D64" s="133"/>
      <c r="E64" s="18"/>
      <c r="F64" s="18"/>
      <c r="G64" s="18"/>
      <c r="H64" s="131" t="s">
        <v>144</v>
      </c>
      <c r="I64" s="132"/>
      <c r="J64" s="132"/>
      <c r="K64" s="132"/>
      <c r="L64" s="133"/>
    </row>
    <row r="65" spans="1:12" ht="30" customHeight="1">
      <c r="A65" s="94" t="s">
        <v>132</v>
      </c>
      <c r="B65" s="131"/>
      <c r="C65" s="132"/>
      <c r="D65" s="133"/>
      <c r="E65" s="18"/>
      <c r="F65" s="18"/>
      <c r="G65" s="18"/>
      <c r="H65" s="131" t="s">
        <v>145</v>
      </c>
      <c r="I65" s="132"/>
      <c r="J65" s="132"/>
      <c r="K65" s="132"/>
      <c r="L65" s="133"/>
    </row>
    <row r="66" spans="1:12" ht="30" customHeight="1">
      <c r="A66" s="94" t="s">
        <v>134</v>
      </c>
      <c r="B66" s="131"/>
      <c r="C66" s="132"/>
      <c r="D66" s="133"/>
      <c r="E66" s="18"/>
      <c r="F66" s="18"/>
      <c r="G66" s="18"/>
      <c r="H66" s="131" t="s">
        <v>146</v>
      </c>
      <c r="I66" s="132"/>
      <c r="J66" s="132"/>
      <c r="K66" s="132"/>
      <c r="L66" s="133"/>
    </row>
    <row r="67" spans="1:12" ht="30" customHeight="1">
      <c r="A67" s="94" t="s">
        <v>136</v>
      </c>
      <c r="B67" s="131"/>
      <c r="C67" s="132"/>
      <c r="D67" s="133"/>
      <c r="E67" s="18"/>
      <c r="F67" s="18"/>
      <c r="G67" s="18"/>
      <c r="H67" s="131" t="s">
        <v>147</v>
      </c>
      <c r="I67" s="132"/>
      <c r="J67" s="132"/>
      <c r="K67" s="132"/>
      <c r="L67" s="133"/>
    </row>
    <row r="68" spans="1:12" ht="27.75" customHeight="1">
      <c r="A68" s="94" t="s">
        <v>22</v>
      </c>
      <c r="B68" s="131"/>
      <c r="C68" s="132"/>
      <c r="D68" s="133"/>
      <c r="E68" s="18"/>
      <c r="F68" s="18"/>
      <c r="G68" s="18"/>
      <c r="H68" s="131" t="s">
        <v>148</v>
      </c>
      <c r="I68" s="132"/>
      <c r="J68" s="132"/>
      <c r="K68" s="132"/>
      <c r="L68" s="133"/>
    </row>
    <row r="69" spans="1:12" ht="28.5" customHeight="1">
      <c r="A69" s="94" t="s">
        <v>139</v>
      </c>
      <c r="B69" s="131"/>
      <c r="C69" s="132"/>
      <c r="D69" s="133"/>
      <c r="E69" s="95"/>
      <c r="F69" s="18"/>
      <c r="G69" s="18"/>
      <c r="H69" s="134"/>
      <c r="I69" s="132"/>
      <c r="J69" s="132"/>
      <c r="K69" s="132"/>
      <c r="L69" s="133"/>
    </row>
    <row r="70" spans="1:12" ht="23.25" customHeight="1">
      <c r="A70" s="96" t="s">
        <v>149</v>
      </c>
    </row>
    <row r="71" spans="1:12" ht="24.75" customHeight="1">
      <c r="A71" s="96" t="s">
        <v>150</v>
      </c>
    </row>
    <row r="72" spans="1:12" ht="27.75" customHeight="1">
      <c r="A72" s="96" t="s">
        <v>142</v>
      </c>
    </row>
    <row r="73" spans="1:12" ht="27" customHeight="1">
      <c r="A73" s="97" t="s">
        <v>151</v>
      </c>
    </row>
    <row r="74" spans="1:12" ht="16.5" customHeight="1"/>
    <row r="75" spans="1:12" ht="16.5" customHeight="1"/>
    <row r="76" spans="1:12" ht="16.5" customHeight="1"/>
    <row r="77" spans="1:12" ht="16.5" customHeight="1"/>
    <row r="78" spans="1:12" ht="16.5" customHeight="1"/>
    <row r="79" spans="1:12" ht="16.5" customHeight="1"/>
    <row r="80" spans="1:12"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sheetData>
  <mergeCells count="72">
    <mergeCell ref="A37:B37"/>
    <mergeCell ref="A38:P38"/>
    <mergeCell ref="B39:O39"/>
    <mergeCell ref="B40:O40"/>
    <mergeCell ref="B41:O41"/>
    <mergeCell ref="H51:L51"/>
    <mergeCell ref="H52:L52"/>
    <mergeCell ref="H53:L53"/>
    <mergeCell ref="B47:D47"/>
    <mergeCell ref="H47:L47"/>
    <mergeCell ref="B48:D48"/>
    <mergeCell ref="H48:L48"/>
    <mergeCell ref="B49:D49"/>
    <mergeCell ref="H49:L49"/>
    <mergeCell ref="H50:L50"/>
    <mergeCell ref="B50:D50"/>
    <mergeCell ref="B51:D51"/>
    <mergeCell ref="B52:D52"/>
    <mergeCell ref="B53:D53"/>
    <mergeCell ref="C34:E34"/>
    <mergeCell ref="B68:D68"/>
    <mergeCell ref="B69:D69"/>
    <mergeCell ref="H64:L64"/>
    <mergeCell ref="H65:L65"/>
    <mergeCell ref="H66:L66"/>
    <mergeCell ref="H67:L67"/>
    <mergeCell ref="H68:L68"/>
    <mergeCell ref="H69:L69"/>
    <mergeCell ref="B63:D63"/>
    <mergeCell ref="B64:D64"/>
    <mergeCell ref="B65:D65"/>
    <mergeCell ref="B66:D66"/>
    <mergeCell ref="B67:D67"/>
    <mergeCell ref="A44:K44"/>
    <mergeCell ref="A45:K45"/>
    <mergeCell ref="U7:U9"/>
    <mergeCell ref="A60:H60"/>
    <mergeCell ref="A61:K61"/>
    <mergeCell ref="H63:L63"/>
    <mergeCell ref="A1:C6"/>
    <mergeCell ref="D1:G3"/>
    <mergeCell ref="H1:P1"/>
    <mergeCell ref="H2:P2"/>
    <mergeCell ref="H3:P3"/>
    <mergeCell ref="D4:G5"/>
    <mergeCell ref="D6:O6"/>
    <mergeCell ref="G8:G9"/>
    <mergeCell ref="H8:H9"/>
    <mergeCell ref="D12:H12"/>
    <mergeCell ref="D13:H13"/>
    <mergeCell ref="A32:H32"/>
    <mergeCell ref="F8:F9"/>
    <mergeCell ref="Q7:Q9"/>
    <mergeCell ref="R7:R9"/>
    <mergeCell ref="S7:S9"/>
    <mergeCell ref="T7:T9"/>
    <mergeCell ref="A36:B36"/>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s>
  <phoneticPr fontId="65" type="noConversion"/>
  <pageMargins left="0.11811023622047245" right="0.11811023622047245" top="0.23622047244094491" bottom="0.15748031496062992" header="0" footer="0"/>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114.4</vt:lpstr>
      <vt:lpstr>114.4 (素)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2025-03-25T02:04:48Z</cp:lastPrinted>
  <dcterms:created xsi:type="dcterms:W3CDTF">2011-03-30T01:26:20Z</dcterms:created>
  <dcterms:modified xsi:type="dcterms:W3CDTF">2025-03-25T02:10:40Z</dcterms:modified>
</cp:coreProperties>
</file>